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tabRatio="376"/>
  </bookViews>
  <sheets>
    <sheet name="How to use this worksheet" sheetId="6" r:id="rId1"/>
    <sheet name="Example" sheetId="1" r:id="rId2"/>
    <sheet name="Blank" sheetId="5" r:id="rId3"/>
  </sheets>
  <calcPr calcId="145621"/>
</workbook>
</file>

<file path=xl/calcChain.xml><?xml version="1.0" encoding="utf-8"?>
<calcChain xmlns="http://schemas.openxmlformats.org/spreadsheetml/2006/main">
  <c r="D20" i="5" l="1"/>
  <c r="I13" i="5"/>
  <c r="A13" i="5"/>
  <c r="C21" i="1"/>
  <c r="C21" i="5"/>
  <c r="J20" i="5" s="1"/>
  <c r="C24" i="5" s="1"/>
  <c r="I10" i="5"/>
  <c r="A14" i="5" s="1"/>
  <c r="L3" i="5"/>
  <c r="A6" i="5" s="1"/>
  <c r="I6" i="5" s="1"/>
  <c r="G3" i="5"/>
  <c r="D17" i="5" l="1"/>
  <c r="J17" i="5" s="1"/>
  <c r="E24" i="5" s="1"/>
  <c r="J24" i="5" s="1"/>
  <c r="G3" i="1"/>
  <c r="L3" i="1"/>
  <c r="A6" i="1" s="1"/>
  <c r="I6" i="1" s="1"/>
  <c r="A13" i="1" s="1"/>
  <c r="I10" i="1"/>
  <c r="A14" i="1" s="1"/>
  <c r="I13" i="1" l="1"/>
  <c r="D17" i="1" s="1"/>
  <c r="J17" i="1" s="1"/>
  <c r="E24" i="1" s="1"/>
  <c r="J20" i="1"/>
  <c r="C24" i="1" s="1"/>
  <c r="J24" i="1" l="1"/>
</calcChain>
</file>

<file path=xl/sharedStrings.xml><?xml version="1.0" encoding="utf-8"?>
<sst xmlns="http://schemas.openxmlformats.org/spreadsheetml/2006/main" count="310" uniqueCount="134">
  <si>
    <t>Notes:</t>
  </si>
  <si>
    <t xml:space="preserve"> 450-550</t>
  </si>
  <si>
    <t xml:space="preserve"> 350-450</t>
  </si>
  <si>
    <t xml:space="preserve"> 250-350</t>
  </si>
  <si>
    <t>Tall Fescue + nitrogen</t>
  </si>
  <si>
    <t>45-60</t>
  </si>
  <si>
    <t>2 times per day</t>
  </si>
  <si>
    <t xml:space="preserve"> 400-500</t>
  </si>
  <si>
    <t xml:space="preserve"> 300-400</t>
  </si>
  <si>
    <t xml:space="preserve"> 200-300</t>
  </si>
  <si>
    <t>Tall Fescue + legumes</t>
  </si>
  <si>
    <t>25-35</t>
  </si>
  <si>
    <t>Daily</t>
  </si>
  <si>
    <t xml:space="preserve"> 150-250</t>
  </si>
  <si>
    <t>Bluegrass + white clover</t>
  </si>
  <si>
    <t>6-15</t>
  </si>
  <si>
    <t>2-3 days</t>
  </si>
  <si>
    <t>Mixed pasture</t>
  </si>
  <si>
    <t>3-7</t>
  </si>
  <si>
    <t>6-8 days</t>
  </si>
  <si>
    <t xml:space="preserve"> 100-200</t>
  </si>
  <si>
    <t>Orchard grass + alfalfa</t>
  </si>
  <si>
    <t>2-4</t>
  </si>
  <si>
    <t>14 days +</t>
  </si>
  <si>
    <t>Smooth brome + legumes</t>
  </si>
  <si>
    <t>Continuous</t>
  </si>
  <si>
    <t xml:space="preserve"> Excellent</t>
  </si>
  <si>
    <t xml:space="preserve"> Good</t>
  </si>
  <si>
    <t xml:space="preserve"> Fair</t>
  </si>
  <si>
    <t>Forage Type</t>
  </si>
  <si>
    <t>Utilization</t>
  </si>
  <si>
    <t>Schedule</t>
  </si>
  <si>
    <t>Rotation</t>
  </si>
  <si>
    <t>acres needed</t>
  </si>
  <si>
    <t xml:space="preserve"> = </t>
  </si>
  <si>
    <t xml:space="preserve"> acre per paddock</t>
  </si>
  <si>
    <t xml:space="preserve"> ×</t>
  </si>
  <si>
    <t>No. of paddocks</t>
  </si>
  <si>
    <t xml:space="preserve"> Total acres required for a specific number of grazing animals.</t>
  </si>
  <si>
    <t>Step 7.</t>
  </si>
  <si>
    <t>days on paddock</t>
  </si>
  <si>
    <t>paddocks needed during the fall grazing period</t>
  </si>
  <si>
    <t>=</t>
  </si>
  <si>
    <t>+</t>
  </si>
  <si>
    <t>Days rest</t>
  </si>
  <si>
    <t xml:space="preserve"> Determine number of paddocks.</t>
  </si>
  <si>
    <t>Step 6.</t>
  </si>
  <si>
    <t>acres per paddock</t>
  </si>
  <si>
    <t xml:space="preserve"> =</t>
  </si>
  <si>
    <t>Acres needed per day</t>
  </si>
  <si>
    <t xml:space="preserve"> Determine paddock size.</t>
  </si>
  <si>
    <t>Step 5.</t>
  </si>
  <si>
    <t>Acres needed daily</t>
  </si>
  <si>
    <t xml:space="preserve"> Determine acres needed daily.</t>
  </si>
  <si>
    <t>Step 4.</t>
  </si>
  <si>
    <t>pounds DM per acre</t>
  </si>
  <si>
    <t>inches</t>
  </si>
  <si>
    <t xml:space="preserve">Estimated pounds DM </t>
  </si>
  <si>
    <t xml:space="preserve"> Determine pounds dry matter (DM) per acre per inch (See Table 9.2).</t>
  </si>
  <si>
    <t>Step 3.</t>
  </si>
  <si>
    <t>Lbs needed daily</t>
  </si>
  <si>
    <t>lbs daily forage dry matter (DM) intake (above)</t>
  </si>
  <si>
    <t xml:space="preserve"> Determine forage required adjusted for utilization rate.</t>
  </si>
  <si>
    <t>Step 2.</t>
  </si>
  <si>
    <t>Lbs</t>
  </si>
  <si>
    <t>DM intake</t>
  </si>
  <si>
    <t>avg. weight</t>
  </si>
  <si>
    <t>livestock</t>
  </si>
  <si>
    <t xml:space="preserve"> Daily forage needs of the grazing livestock.</t>
  </si>
  <si>
    <t>Step 1.</t>
  </si>
  <si>
    <t>Date:</t>
  </si>
  <si>
    <t>Scenario #1:</t>
  </si>
  <si>
    <t>Client:</t>
  </si>
  <si>
    <t>The calculations on this worksheet are a general guideline for starting to plan rotations in your pastures. The calculations</t>
  </si>
  <si>
    <t>assume that from October-March the livestock will be removed from the pastures so that they can rest and recover. It</t>
  </si>
  <si>
    <t>assumes that during those months, 100% of their feed will be supplemented. These calculations show how much land you</t>
  </si>
  <si>
    <t xml:space="preserve">need if pasture was 100% of the animal's diet during the grazing months of April-September. If you have less than the </t>
  </si>
  <si>
    <t>required acreage, it means that you will have to supplement their diet during certain times of the grazing season.</t>
  </si>
  <si>
    <t xml:space="preserve">This worksheet assumes that the pasture is 8 inches in height when grazing begins and 4 inches in height when grazing </t>
  </si>
  <si>
    <t>stops and it assumes that we are managing for tall fescue and legumes as key management species in the pasture.</t>
  </si>
  <si>
    <t>Table 1. Grazing System Utilization</t>
  </si>
  <si>
    <t>Table 2. Dry Matter Estimates in Pounds Per Inch Per Acre</t>
  </si>
  <si>
    <t>Growing</t>
  </si>
  <si>
    <t>Maintenance</t>
  </si>
  <si>
    <t>Breeding</t>
  </si>
  <si>
    <t>Gestation</t>
  </si>
  <si>
    <t>Lactating</t>
  </si>
  <si>
    <t>4-4.5%</t>
  </si>
  <si>
    <t>Life Stage</t>
  </si>
  <si>
    <t>%DMI</t>
  </si>
  <si>
    <t>Livestock Type</t>
  </si>
  <si>
    <t>Weight</t>
  </si>
  <si>
    <t>Horse</t>
  </si>
  <si>
    <t>Cow</t>
  </si>
  <si>
    <t>Heifer</t>
  </si>
  <si>
    <t>Bull</t>
  </si>
  <si>
    <t>Sheep</t>
  </si>
  <si>
    <t>Goat</t>
  </si>
  <si>
    <t>Calf</t>
  </si>
  <si>
    <t xml:space="preserve">1000 lbs. </t>
  </si>
  <si>
    <t>1200 lbs.</t>
  </si>
  <si>
    <t>1000 lbs.</t>
  </si>
  <si>
    <t>2500 lbs.</t>
  </si>
  <si>
    <t>300-600 lbs.</t>
  </si>
  <si>
    <t>120-160 lbs.</t>
  </si>
  <si>
    <t xml:space="preserve">120-160 lbs. </t>
  </si>
  <si>
    <t>*For sheep or goats, select the highest percentage</t>
  </si>
  <si>
    <t>2-3%</t>
  </si>
  <si>
    <t>Season</t>
  </si>
  <si>
    <t>Spring</t>
  </si>
  <si>
    <t>Late Spring</t>
  </si>
  <si>
    <t>Summer</t>
  </si>
  <si>
    <t xml:space="preserve">Fall </t>
  </si>
  <si>
    <t>No. of Days Rest</t>
  </si>
  <si>
    <t>21 Days</t>
  </si>
  <si>
    <t>30 Days</t>
  </si>
  <si>
    <t>45-60 Days</t>
  </si>
  <si>
    <t>Utilization rate (see Table 1)</t>
  </si>
  <si>
    <t xml:space="preserve">                        Avg. weight (see Table 3)</t>
  </si>
  <si>
    <t>Pounds forage DM needed daily ( Calculated in Step 2)</t>
  </si>
  <si>
    <t>Total pounds DM per acre ( Calculated in Step 3)</t>
  </si>
  <si>
    <t>Table 4. Avg. Daily Required Dry Matter Intake (DMI)</t>
  </si>
  <si>
    <t>Table 3. Avg. Livestock Weights (lbs.)</t>
  </si>
  <si>
    <t>Days Rest (Table 5)</t>
  </si>
  <si>
    <t>Table 5. Avg. Rest Periods (Days)</t>
  </si>
  <si>
    <t>Daily DMI (see Table 4)</t>
  </si>
  <si>
    <t>Grazing Schedule (see Table 1)</t>
  </si>
  <si>
    <t>No. of Paddocks</t>
  </si>
  <si>
    <t>%</t>
  </si>
  <si>
    <t xml:space="preserve">     of the category you choose. For horses, select the </t>
  </si>
  <si>
    <t xml:space="preserve">     lowest percentage of the category you choose.</t>
  </si>
  <si>
    <t xml:space="preserve">    *Avoid grazing during winter months </t>
  </si>
  <si>
    <t>How to use this Grazing Paddock Sizing Worksheet</t>
  </si>
  <si>
    <t>This worksheet is designed to be a tool for estimating the production of your pastures and how to divide up your property for rotational grazing. In order to use the sheet, fill out the green cells using the tables at the bottom of the sheet. The yellow cells will autopopulate to help you determine how big your grazing paddocks need to be based on how much grass there is, how long your animals are in each paddock, and how much land you will need if you were using grazing as 100% of their diet. You can change the green cells to see how the number of days and number of paddocks changes the size and amount of land you'll need. If the calculations determine that you need more land than you have, this means that you will have to rest your pastures for longer periods of time and supplemental feed your livestock in a confinement area during those times. Improving your pasture managment will slowly improve your pasture production, and these numbers could change depending on your site specific conditions. If you have questions about how to use this guide or want to learn more about how to manage the pastures on your land, please email your questions to Nicole Warren at NWarren@thurstoncd.com. Happy grazing!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</si>
</sst>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mmm\-yy;@"/>
  </numFmts>
  <fonts count="1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b/>
      <sz val="12"/>
      <color theme="3"/>
      <name val="Calibri"/>
      <family val="2"/>
      <scheme val="minor"/>
    </font>
    <font>
      <sz val="12"/>
      <color theme="1"/>
      <name val="Calibri"/>
      <family val="2"/>
      <scheme val="minor"/>
    </font>
    <font>
      <i/>
      <sz val="11"/>
      <color theme="1"/>
      <name val="Calibri"/>
      <family val="2"/>
      <scheme val="minor"/>
    </font>
    <font>
      <i/>
      <sz val="12"/>
      <color theme="1"/>
      <name val="Calibri"/>
      <family val="2"/>
      <scheme val="minor"/>
    </font>
    <font>
      <sz val="12"/>
      <name val="Calibri"/>
      <family val="2"/>
      <scheme val="minor"/>
    </font>
    <font>
      <b/>
      <sz val="12"/>
      <name val="Calibri"/>
      <family val="2"/>
      <scheme val="minor"/>
    </font>
    <font>
      <sz val="11"/>
      <name val="Calibri"/>
      <family val="2"/>
      <scheme val="minor"/>
    </font>
    <font>
      <sz val="14"/>
      <color theme="1"/>
      <name val="Calibri"/>
      <family val="2"/>
      <scheme val="minor"/>
    </font>
    <font>
      <sz val="2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3" tint="0.79998168889431442"/>
        <bgColor indexed="64"/>
      </patternFill>
    </fill>
  </fills>
  <borders count="51">
    <border>
      <left/>
      <right/>
      <top/>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95">
    <xf numFmtId="0" fontId="0" fillId="0" borderId="0" xfId="0"/>
    <xf numFmtId="0" fontId="0" fillId="2" borderId="0" xfId="0" applyFill="1"/>
    <xf numFmtId="0" fontId="0" fillId="2" borderId="0" xfId="0" applyFill="1" applyBorder="1"/>
    <xf numFmtId="9" fontId="0" fillId="2" borderId="1" xfId="1" applyNumberFormat="1" applyFont="1" applyFill="1" applyBorder="1" applyAlignment="1">
      <alignment horizontal="center"/>
    </xf>
    <xf numFmtId="0" fontId="0" fillId="2" borderId="3" xfId="0" applyFill="1" applyBorder="1"/>
    <xf numFmtId="0" fontId="0" fillId="2" borderId="5" xfId="0" applyFill="1" applyBorder="1" applyAlignment="1">
      <alignment horizontal="left" vertical="top"/>
    </xf>
    <xf numFmtId="0" fontId="0" fillId="2" borderId="6" xfId="0" applyFill="1" applyBorder="1"/>
    <xf numFmtId="0" fontId="0" fillId="3" borderId="6" xfId="0" applyFill="1" applyBorder="1"/>
    <xf numFmtId="0" fontId="0" fillId="0" borderId="6" xfId="0" applyFill="1" applyBorder="1"/>
    <xf numFmtId="0" fontId="0" fillId="2" borderId="6" xfId="0" applyFill="1" applyBorder="1" applyAlignment="1">
      <alignment horizont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left"/>
    </xf>
    <xf numFmtId="0" fontId="0" fillId="0" borderId="0" xfId="0" applyAlignment="1"/>
    <xf numFmtId="0" fontId="0" fillId="2" borderId="0" xfId="0" applyFill="1" applyAlignment="1"/>
    <xf numFmtId="0" fontId="6" fillId="2" borderId="0" xfId="0" applyFont="1" applyFill="1" applyAlignment="1"/>
    <xf numFmtId="0" fontId="0" fillId="2" borderId="0" xfId="0" applyFill="1" applyAlignment="1">
      <alignment horizontal="left" vertical="center"/>
    </xf>
    <xf numFmtId="0" fontId="3"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xf>
    <xf numFmtId="1" fontId="4" fillId="2" borderId="0" xfId="1" applyNumberFormat="1" applyFont="1" applyFill="1" applyBorder="1" applyAlignment="1">
      <alignment horizontal="center" vertical="center"/>
    </xf>
    <xf numFmtId="0" fontId="0" fillId="0" borderId="0" xfId="0" applyAlignment="1">
      <alignment vertical="center"/>
    </xf>
    <xf numFmtId="0" fontId="0" fillId="2" borderId="23" xfId="0" applyFill="1" applyBorder="1"/>
    <xf numFmtId="0" fontId="0" fillId="2" borderId="23" xfId="0" applyFill="1" applyBorder="1" applyAlignment="1">
      <alignment horizontal="center"/>
    </xf>
    <xf numFmtId="2" fontId="3" fillId="2" borderId="0" xfId="0" applyNumberFormat="1" applyFont="1" applyFill="1" applyAlignment="1">
      <alignment horizontal="center"/>
    </xf>
    <xf numFmtId="2" fontId="5" fillId="2" borderId="16" xfId="0" applyNumberFormat="1" applyFont="1" applyFill="1" applyBorder="1" applyAlignment="1">
      <alignment horizontal="center"/>
    </xf>
    <xf numFmtId="0" fontId="0" fillId="0" borderId="0" xfId="0"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left"/>
    </xf>
    <xf numFmtId="0" fontId="0" fillId="2" borderId="0" xfId="0" applyFont="1" applyFill="1" applyAlignment="1">
      <alignment horizontal="center" vertical="center"/>
    </xf>
    <xf numFmtId="2" fontId="4" fillId="2" borderId="0" xfId="0" applyNumberFormat="1" applyFont="1" applyFill="1" applyAlignment="1">
      <alignment horizontal="center" vertical="center"/>
    </xf>
    <xf numFmtId="1" fontId="4" fillId="2" borderId="0" xfId="1" applyNumberFormat="1" applyFont="1" applyFill="1" applyBorder="1" applyAlignment="1">
      <alignment horizontal="center"/>
    </xf>
    <xf numFmtId="0" fontId="7" fillId="2" borderId="0" xfId="0" applyFont="1" applyFill="1" applyAlignment="1">
      <alignment vertical="center"/>
    </xf>
    <xf numFmtId="0" fontId="2" fillId="2" borderId="0" xfId="0" applyFont="1" applyFill="1" applyAlignment="1"/>
    <xf numFmtId="2" fontId="7" fillId="2" borderId="0" xfId="0" applyNumberFormat="1" applyFont="1" applyFill="1" applyAlignment="1">
      <alignment horizontal="center" vertical="center"/>
    </xf>
    <xf numFmtId="9" fontId="7" fillId="2" borderId="0" xfId="1" applyFont="1" applyFill="1" applyBorder="1" applyAlignment="1">
      <alignment horizontal="center"/>
    </xf>
    <xf numFmtId="0" fontId="4" fillId="2" borderId="0" xfId="0" applyFont="1" applyFill="1" applyBorder="1" applyAlignment="1">
      <alignment horizontal="center"/>
    </xf>
    <xf numFmtId="0" fontId="0" fillId="2" borderId="0" xfId="0" applyFont="1" applyFill="1" applyBorder="1" applyAlignment="1">
      <alignment horizontal="right" vertical="center"/>
    </xf>
    <xf numFmtId="0" fontId="0" fillId="2" borderId="0" xfId="0" applyFont="1" applyFill="1" applyBorder="1" applyAlignment="1">
      <alignment horizontal="left"/>
    </xf>
    <xf numFmtId="0" fontId="0" fillId="2" borderId="0" xfId="0" applyFont="1" applyFill="1" applyBorder="1" applyAlignment="1">
      <alignment horizontal="center" vertical="center"/>
    </xf>
    <xf numFmtId="0" fontId="0" fillId="2" borderId="0" xfId="0" applyFont="1" applyFill="1" applyBorder="1" applyAlignment="1"/>
    <xf numFmtId="0" fontId="9" fillId="2" borderId="0" xfId="0" applyFont="1" applyFill="1" applyBorder="1" applyAlignment="1">
      <alignment horizontal="center"/>
    </xf>
    <xf numFmtId="0" fontId="7" fillId="2" borderId="0" xfId="0" applyFont="1" applyFill="1" applyBorder="1" applyAlignment="1">
      <alignment horizontal="center"/>
    </xf>
    <xf numFmtId="0" fontId="0" fillId="5" borderId="0" xfId="0" applyFill="1"/>
    <xf numFmtId="165" fontId="10" fillId="5" borderId="23" xfId="0" applyNumberFormat="1" applyFont="1" applyFill="1" applyBorder="1" applyAlignment="1">
      <alignment horizontal="left"/>
    </xf>
    <xf numFmtId="0" fontId="11" fillId="5" borderId="0" xfId="0" applyFont="1" applyFill="1" applyBorder="1" applyAlignment="1">
      <alignment horizontal="right"/>
    </xf>
    <xf numFmtId="0" fontId="0" fillId="2" borderId="0" xfId="0" applyFill="1" applyAlignment="1">
      <alignment horizontal="center" vertical="center"/>
    </xf>
    <xf numFmtId="2" fontId="4" fillId="2" borderId="0" xfId="0" applyNumberFormat="1" applyFont="1" applyFill="1" applyAlignment="1">
      <alignment horizontal="center" vertical="center"/>
    </xf>
    <xf numFmtId="0" fontId="0" fillId="2" borderId="0" xfId="0" applyFont="1" applyFill="1" applyAlignment="1">
      <alignment horizontal="left" vertical="center"/>
    </xf>
    <xf numFmtId="9" fontId="0" fillId="0" borderId="24" xfId="1" applyNumberFormat="1" applyFont="1" applyFill="1" applyBorder="1" applyAlignment="1">
      <alignment horizontal="center"/>
    </xf>
    <xf numFmtId="0" fontId="0" fillId="0" borderId="5" xfId="0" applyFill="1" applyBorder="1" applyAlignment="1">
      <alignment horizontal="left" vertical="top"/>
    </xf>
    <xf numFmtId="0" fontId="0" fillId="0" borderId="27" xfId="0" applyFill="1" applyBorder="1" applyAlignment="1">
      <alignment horizontal="left" vertical="top"/>
    </xf>
    <xf numFmtId="0" fontId="0" fillId="0" borderId="14" xfId="0" applyFont="1" applyFill="1" applyBorder="1" applyAlignment="1">
      <alignment vertical="top"/>
    </xf>
    <xf numFmtId="0" fontId="0" fillId="0" borderId="25" xfId="0" applyFill="1" applyBorder="1"/>
    <xf numFmtId="0" fontId="0" fillId="3" borderId="27" xfId="0" applyFill="1" applyBorder="1" applyAlignment="1">
      <alignment horizontal="left" vertical="top"/>
    </xf>
    <xf numFmtId="0" fontId="0" fillId="3" borderId="5" xfId="0" applyFill="1" applyBorder="1" applyAlignment="1">
      <alignment horizontal="left" vertical="top"/>
    </xf>
    <xf numFmtId="2" fontId="4" fillId="4" borderId="15" xfId="0" applyNumberFormat="1" applyFont="1" applyFill="1" applyBorder="1" applyAlignment="1">
      <alignment horizontal="center"/>
    </xf>
    <xf numFmtId="0" fontId="0" fillId="4" borderId="14" xfId="0" applyFill="1" applyBorder="1" applyAlignment="1"/>
    <xf numFmtId="0" fontId="0" fillId="4" borderId="13" xfId="0" applyFill="1" applyBorder="1"/>
    <xf numFmtId="0" fontId="0" fillId="4" borderId="14" xfId="0" applyFill="1" applyBorder="1" applyAlignment="1">
      <alignment horizontal="left"/>
    </xf>
    <xf numFmtId="0" fontId="0" fillId="4" borderId="14" xfId="0" applyFill="1" applyBorder="1" applyAlignment="1">
      <alignment horizontal="center"/>
    </xf>
    <xf numFmtId="0" fontId="0" fillId="4" borderId="13" xfId="0" applyFill="1" applyBorder="1" applyAlignment="1">
      <alignment horizontal="center" vertical="center"/>
    </xf>
    <xf numFmtId="0" fontId="4" fillId="4" borderId="15" xfId="0" applyFont="1" applyFill="1" applyBorder="1" applyAlignment="1">
      <alignment horizontal="center"/>
    </xf>
    <xf numFmtId="0" fontId="0" fillId="4" borderId="14" xfId="0" applyFill="1" applyBorder="1" applyAlignment="1">
      <alignment vertical="center"/>
    </xf>
    <xf numFmtId="0" fontId="0" fillId="4" borderId="13" xfId="0" applyFill="1" applyBorder="1" applyAlignment="1">
      <alignment vertical="center"/>
    </xf>
    <xf numFmtId="0" fontId="0" fillId="4" borderId="23" xfId="0" applyFill="1" applyBorder="1"/>
    <xf numFmtId="1" fontId="1" fillId="2" borderId="0" xfId="1" applyNumberFormat="1" applyFont="1" applyFill="1" applyBorder="1" applyAlignment="1">
      <alignment horizontal="left" vertical="center"/>
    </xf>
    <xf numFmtId="0" fontId="0" fillId="2" borderId="0" xfId="0" applyFill="1" applyBorder="1" applyAlignment="1">
      <alignment horizontal="center" vertical="center"/>
    </xf>
    <xf numFmtId="0" fontId="0" fillId="4" borderId="13" xfId="0" applyFill="1" applyBorder="1" applyAlignment="1">
      <alignment horizontal="left"/>
    </xf>
    <xf numFmtId="0" fontId="5" fillId="3" borderId="0" xfId="0" applyFont="1" applyFill="1" applyBorder="1" applyAlignment="1">
      <alignment horizontal="center"/>
    </xf>
    <xf numFmtId="164" fontId="5" fillId="3" borderId="0" xfId="1" applyNumberFormat="1" applyFont="1" applyFill="1" applyBorder="1" applyAlignment="1">
      <alignment horizontal="center"/>
    </xf>
    <xf numFmtId="9" fontId="5" fillId="3" borderId="0" xfId="1" applyFont="1" applyFill="1" applyBorder="1" applyAlignment="1">
      <alignment horizontal="center"/>
    </xf>
    <xf numFmtId="0" fontId="5" fillId="4" borderId="0" xfId="0" applyFont="1" applyFill="1" applyBorder="1" applyAlignment="1">
      <alignment horizontal="center"/>
    </xf>
    <xf numFmtId="0" fontId="0" fillId="4" borderId="0" xfId="0" applyFill="1" applyBorder="1"/>
    <xf numFmtId="1" fontId="4" fillId="4" borderId="0" xfId="1" applyNumberFormat="1" applyFont="1" applyFill="1" applyBorder="1" applyAlignment="1">
      <alignment horizontal="center"/>
    </xf>
    <xf numFmtId="0" fontId="0" fillId="4" borderId="0" xfId="0" applyFill="1" applyBorder="1" applyAlignment="1"/>
    <xf numFmtId="0" fontId="0" fillId="4" borderId="0" xfId="0" applyFill="1" applyBorder="1" applyAlignment="1">
      <alignment vertical="center"/>
    </xf>
    <xf numFmtId="2" fontId="4" fillId="4" borderId="23" xfId="0" applyNumberFormat="1" applyFont="1" applyFill="1" applyBorder="1" applyAlignment="1">
      <alignment horizontal="center"/>
    </xf>
    <xf numFmtId="1" fontId="5" fillId="3" borderId="0" xfId="0" applyNumberFormat="1" applyFont="1" applyFill="1" applyBorder="1" applyAlignment="1">
      <alignment horizontal="center"/>
    </xf>
    <xf numFmtId="2" fontId="5" fillId="4" borderId="0" xfId="0" applyNumberFormat="1" applyFont="1" applyFill="1" applyBorder="1" applyAlignment="1">
      <alignment horizontal="center"/>
    </xf>
    <xf numFmtId="164" fontId="1" fillId="2" borderId="0" xfId="1" applyNumberFormat="1" applyFont="1" applyFill="1" applyBorder="1" applyAlignment="1">
      <alignment horizontal="left" vertical="center"/>
    </xf>
    <xf numFmtId="0" fontId="0" fillId="2" borderId="24" xfId="0" applyFill="1" applyBorder="1" applyAlignment="1">
      <alignment horizontal="center"/>
    </xf>
    <xf numFmtId="0" fontId="0" fillId="2" borderId="31"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2" borderId="35" xfId="0" applyFill="1" applyBorder="1" applyAlignment="1">
      <alignment horizontal="left" vertical="top"/>
    </xf>
    <xf numFmtId="0" fontId="0" fillId="2" borderId="36" xfId="0" applyFill="1" applyBorder="1" applyAlignment="1">
      <alignment horizontal="left" vertical="top"/>
    </xf>
    <xf numFmtId="0" fontId="0" fillId="0" borderId="25" xfId="0" applyFill="1" applyBorder="1" applyAlignment="1">
      <alignment horizontal="left" vertical="top"/>
    </xf>
    <xf numFmtId="0" fontId="4" fillId="4" borderId="0" xfId="0" applyFont="1" applyFill="1" applyAlignment="1">
      <alignment horizontal="center"/>
    </xf>
    <xf numFmtId="1" fontId="4" fillId="4" borderId="23" xfId="0" applyNumberFormat="1" applyFont="1" applyFill="1" applyBorder="1" applyAlignment="1">
      <alignment horizontal="center"/>
    </xf>
    <xf numFmtId="0" fontId="5" fillId="3" borderId="0" xfId="0" applyFont="1" applyFill="1" applyBorder="1" applyAlignment="1" applyProtection="1">
      <alignment horizontal="center"/>
      <protection locked="0"/>
    </xf>
    <xf numFmtId="0" fontId="0" fillId="0" borderId="0" xfId="0" applyFill="1"/>
    <xf numFmtId="0" fontId="0" fillId="0" borderId="0" xfId="0" applyFill="1" applyBorder="1"/>
    <xf numFmtId="0" fontId="3" fillId="5" borderId="14" xfId="0" applyFont="1" applyFill="1" applyBorder="1" applyAlignment="1"/>
    <xf numFmtId="0" fontId="3" fillId="5" borderId="21" xfId="0" applyFont="1" applyFill="1" applyBorder="1" applyAlignment="1"/>
    <xf numFmtId="0" fontId="0" fillId="5" borderId="20" xfId="0" applyFill="1" applyBorder="1"/>
    <xf numFmtId="0" fontId="0" fillId="2" borderId="0" xfId="0" quotePrefix="1" applyFill="1" applyBorder="1" applyAlignment="1">
      <alignment horizontal="center"/>
    </xf>
    <xf numFmtId="9" fontId="0" fillId="2" borderId="0" xfId="1" applyNumberFormat="1" applyFont="1" applyFill="1" applyBorder="1" applyAlignment="1">
      <alignment horizontal="center"/>
    </xf>
    <xf numFmtId="0" fontId="8" fillId="2" borderId="18" xfId="0" applyFont="1" applyFill="1" applyBorder="1"/>
    <xf numFmtId="0" fontId="0" fillId="2" borderId="16" xfId="0" applyFill="1" applyBorder="1"/>
    <xf numFmtId="0" fontId="0" fillId="2" borderId="17" xfId="0" applyFill="1" applyBorder="1"/>
    <xf numFmtId="0" fontId="3" fillId="5" borderId="22" xfId="0" applyFont="1" applyFill="1" applyBorder="1" applyAlignment="1"/>
    <xf numFmtId="0" fontId="0" fillId="0" borderId="25" xfId="0" applyFill="1" applyBorder="1" applyAlignment="1">
      <alignment vertical="top"/>
    </xf>
    <xf numFmtId="0" fontId="0" fillId="3" borderId="30" xfId="0" applyFill="1" applyBorder="1" applyAlignment="1">
      <alignment horizontal="left" vertical="top"/>
    </xf>
    <xf numFmtId="0" fontId="12" fillId="3" borderId="34" xfId="0" applyFont="1" applyFill="1" applyBorder="1" applyAlignment="1">
      <alignment horizontal="left"/>
    </xf>
    <xf numFmtId="9" fontId="0" fillId="0" borderId="32" xfId="1" applyNumberFormat="1" applyFont="1" applyFill="1" applyBorder="1" applyAlignment="1">
      <alignment horizontal="left"/>
    </xf>
    <xf numFmtId="9" fontId="0" fillId="0" borderId="32" xfId="1" applyNumberFormat="1" applyFont="1" applyFill="1" applyBorder="1" applyAlignment="1">
      <alignment horizontal="center"/>
    </xf>
    <xf numFmtId="9" fontId="0" fillId="0" borderId="49" xfId="1" applyNumberFormat="1" applyFont="1" applyFill="1" applyBorder="1" applyAlignment="1">
      <alignment horizontal="left"/>
    </xf>
    <xf numFmtId="0" fontId="0" fillId="2" borderId="24" xfId="0" applyFill="1" applyBorder="1"/>
    <xf numFmtId="9" fontId="0" fillId="2" borderId="24" xfId="1" applyNumberFormat="1" applyFont="1" applyFill="1" applyBorder="1" applyAlignment="1">
      <alignment horizontal="center"/>
    </xf>
    <xf numFmtId="9" fontId="0" fillId="3" borderId="24" xfId="1" applyNumberFormat="1" applyFont="1" applyFill="1" applyBorder="1" applyAlignment="1">
      <alignment horizontal="center"/>
    </xf>
    <xf numFmtId="0" fontId="0" fillId="2" borderId="30" xfId="0" applyFill="1" applyBorder="1" applyAlignment="1">
      <alignment horizontal="left" vertical="top"/>
    </xf>
    <xf numFmtId="0" fontId="0" fillId="2" borderId="34" xfId="0" applyFill="1" applyBorder="1" applyAlignment="1">
      <alignment horizontal="left" vertical="top"/>
    </xf>
    <xf numFmtId="0" fontId="0" fillId="2" borderId="27" xfId="0" applyFill="1" applyBorder="1" applyAlignment="1">
      <alignment horizontal="left" vertical="top"/>
    </xf>
    <xf numFmtId="0" fontId="0" fillId="2" borderId="32" xfId="0" applyFill="1" applyBorder="1" applyAlignment="1">
      <alignment horizontal="left" vertical="top"/>
    </xf>
    <xf numFmtId="0" fontId="0" fillId="0" borderId="32"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0" fillId="2" borderId="49" xfId="0" applyFill="1" applyBorder="1" applyAlignment="1">
      <alignment horizontal="left" vertical="top"/>
    </xf>
    <xf numFmtId="165" fontId="10" fillId="5" borderId="23" xfId="0" applyNumberFormat="1" applyFont="1" applyFill="1" applyBorder="1" applyAlignment="1" applyProtection="1">
      <alignment horizontal="left"/>
      <protection locked="0"/>
    </xf>
    <xf numFmtId="9" fontId="5" fillId="3" borderId="0" xfId="1" applyFont="1" applyFill="1" applyBorder="1" applyAlignment="1" applyProtection="1">
      <alignment horizontal="center"/>
      <protection locked="0"/>
    </xf>
    <xf numFmtId="164" fontId="5" fillId="3" borderId="0" xfId="1" applyNumberFormat="1" applyFont="1" applyFill="1" applyBorder="1" applyAlignment="1" applyProtection="1">
      <alignment horizontal="center"/>
      <protection locked="0"/>
    </xf>
    <xf numFmtId="1" fontId="5" fillId="3" borderId="0" xfId="0" applyNumberFormat="1" applyFont="1"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4" xfId="0" applyFill="1" applyBorder="1" applyProtection="1">
      <protection locked="0"/>
    </xf>
    <xf numFmtId="0" fontId="0" fillId="0" borderId="35" xfId="0" applyFill="1" applyBorder="1" applyAlignment="1" applyProtection="1">
      <alignment horizontal="left" vertical="top"/>
      <protection locked="0"/>
    </xf>
    <xf numFmtId="0" fontId="0" fillId="0" borderId="36" xfId="0" applyFill="1" applyBorder="1" applyAlignment="1" applyProtection="1">
      <alignment horizontal="left" vertical="top"/>
      <protection locked="0"/>
    </xf>
    <xf numFmtId="0" fontId="0" fillId="0" borderId="25" xfId="0" applyFill="1" applyBorder="1" applyAlignment="1" applyProtection="1">
      <alignment horizontal="left" vertical="top"/>
      <protection locked="0"/>
    </xf>
    <xf numFmtId="0" fontId="0" fillId="0" borderId="39" xfId="0" applyFill="1" applyBorder="1" applyAlignment="1" applyProtection="1">
      <alignment horizontal="left" vertical="top"/>
      <protection locked="0"/>
    </xf>
    <xf numFmtId="0" fontId="0" fillId="0" borderId="6" xfId="0" applyFill="1" applyBorder="1" applyProtection="1">
      <protection locked="0"/>
    </xf>
    <xf numFmtId="0" fontId="0" fillId="0" borderId="24" xfId="0" applyFill="1" applyBorder="1" applyAlignment="1" applyProtection="1">
      <alignment horizontal="center"/>
      <protection locked="0"/>
    </xf>
    <xf numFmtId="0" fontId="0" fillId="0" borderId="37" xfId="0" applyFill="1" applyBorder="1" applyAlignment="1" applyProtection="1">
      <alignment horizontal="left" vertical="top"/>
      <protection locked="0"/>
    </xf>
    <xf numFmtId="0" fontId="0" fillId="0" borderId="31" xfId="0" applyFill="1" applyBorder="1" applyAlignment="1" applyProtection="1">
      <alignment horizontal="left" vertical="top"/>
      <protection locked="0"/>
    </xf>
    <xf numFmtId="0" fontId="0" fillId="0" borderId="38" xfId="0" applyFill="1" applyBorder="1" applyAlignment="1" applyProtection="1">
      <alignment horizontal="left" vertical="top"/>
      <protection locked="0"/>
    </xf>
    <xf numFmtId="9" fontId="0" fillId="0" borderId="4" xfId="1" applyNumberFormat="1" applyFont="1" applyFill="1" applyBorder="1" applyAlignment="1" applyProtection="1">
      <alignment horizontal="center"/>
      <protection locked="0"/>
    </xf>
    <xf numFmtId="0" fontId="0" fillId="0" borderId="6"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0" fillId="0" borderId="4" xfId="0" applyFill="1" applyBorder="1" applyAlignment="1" applyProtection="1">
      <alignment horizontal="left" vertical="top"/>
      <protection locked="0"/>
    </xf>
    <xf numFmtId="0" fontId="0" fillId="0" borderId="3" xfId="0" applyFill="1"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1" xfId="0" applyFill="1" applyBorder="1" applyAlignment="1" applyProtection="1">
      <alignment horizontal="left" vertical="top"/>
      <protection locked="0"/>
    </xf>
    <xf numFmtId="0" fontId="0" fillId="0" borderId="3" xfId="0" applyFill="1" applyBorder="1" applyProtection="1">
      <protection locked="0"/>
    </xf>
    <xf numFmtId="9" fontId="0" fillId="0" borderId="1" xfId="1" applyNumberFormat="1" applyFont="1" applyFill="1" applyBorder="1" applyAlignment="1" applyProtection="1">
      <alignment horizontal="center"/>
      <protection locked="0"/>
    </xf>
    <xf numFmtId="0" fontId="0" fillId="0" borderId="0" xfId="0" applyFill="1" applyProtection="1">
      <protection locked="0"/>
    </xf>
    <xf numFmtId="0" fontId="0" fillId="0" borderId="0" xfId="0" applyFill="1" applyBorder="1" applyProtection="1">
      <protection locked="0"/>
    </xf>
    <xf numFmtId="0" fontId="0" fillId="0" borderId="0" xfId="0" quotePrefix="1" applyFill="1" applyBorder="1" applyAlignment="1" applyProtection="1">
      <alignment horizontal="center"/>
      <protection locked="0"/>
    </xf>
    <xf numFmtId="9" fontId="0" fillId="0" borderId="0" xfId="1" applyNumberFormat="1" applyFont="1" applyFill="1" applyBorder="1" applyAlignment="1" applyProtection="1">
      <alignment horizontal="center"/>
      <protection locked="0"/>
    </xf>
    <xf numFmtId="0" fontId="3" fillId="5" borderId="14" xfId="0" applyFont="1" applyFill="1" applyBorder="1" applyAlignment="1" applyProtection="1">
      <protection locked="0"/>
    </xf>
    <xf numFmtId="0" fontId="3" fillId="5" borderId="22" xfId="0" applyFont="1" applyFill="1" applyBorder="1" applyAlignment="1" applyProtection="1">
      <protection locked="0"/>
    </xf>
    <xf numFmtId="0" fontId="3" fillId="5" borderId="21" xfId="0" applyFont="1" applyFill="1" applyBorder="1" applyAlignment="1" applyProtection="1">
      <protection locked="0"/>
    </xf>
    <xf numFmtId="0" fontId="0" fillId="5" borderId="20" xfId="0" applyFill="1" applyBorder="1" applyProtection="1">
      <protection locked="0"/>
    </xf>
    <xf numFmtId="0" fontId="0" fillId="0" borderId="25" xfId="0" applyFill="1" applyBorder="1" applyProtection="1">
      <protection locked="0"/>
    </xf>
    <xf numFmtId="0" fontId="0" fillId="0" borderId="14" xfId="0" applyFont="1" applyFill="1" applyBorder="1" applyAlignment="1" applyProtection="1">
      <alignment vertical="top"/>
      <protection locked="0"/>
    </xf>
    <xf numFmtId="0" fontId="0" fillId="0" borderId="25" xfId="0" applyFill="1" applyBorder="1" applyAlignment="1" applyProtection="1">
      <alignment vertical="top"/>
      <protection locked="0"/>
    </xf>
    <xf numFmtId="0" fontId="12" fillId="0" borderId="34" xfId="0" applyFont="1" applyFill="1" applyBorder="1" applyAlignment="1" applyProtection="1">
      <alignment horizontal="left"/>
      <protection locked="0"/>
    </xf>
    <xf numFmtId="0" fontId="0" fillId="0" borderId="30" xfId="0" applyFill="1" applyBorder="1" applyAlignment="1" applyProtection="1">
      <alignment horizontal="left" vertical="top"/>
      <protection locked="0"/>
    </xf>
    <xf numFmtId="9" fontId="0" fillId="0" borderId="32" xfId="1" applyNumberFormat="1" applyFont="1" applyFill="1" applyBorder="1" applyAlignment="1" applyProtection="1">
      <alignment horizontal="left"/>
      <protection locked="0"/>
    </xf>
    <xf numFmtId="0" fontId="0" fillId="0" borderId="27" xfId="0" applyFill="1" applyBorder="1" applyAlignment="1" applyProtection="1">
      <alignment horizontal="left" vertical="top"/>
      <protection locked="0"/>
    </xf>
    <xf numFmtId="9" fontId="0" fillId="0" borderId="32" xfId="1" applyNumberFormat="1" applyFont="1" applyFill="1" applyBorder="1" applyAlignment="1" applyProtection="1">
      <alignment horizontal="center"/>
      <protection locked="0"/>
    </xf>
    <xf numFmtId="0" fontId="0" fillId="2" borderId="0" xfId="0" applyFill="1" applyBorder="1" applyProtection="1">
      <protection locked="0"/>
    </xf>
    <xf numFmtId="9" fontId="0" fillId="0" borderId="49" xfId="1" applyNumberFormat="1" applyFont="1" applyFill="1" applyBorder="1" applyAlignment="1" applyProtection="1">
      <alignment horizontal="left"/>
      <protection locked="0"/>
    </xf>
    <xf numFmtId="0" fontId="0" fillId="2" borderId="0" xfId="0" applyFill="1" applyProtection="1">
      <protection locked="0"/>
    </xf>
    <xf numFmtId="0" fontId="8" fillId="2" borderId="18" xfId="0" applyFont="1"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5" fillId="4" borderId="0" xfId="0" applyFont="1" applyFill="1" applyBorder="1" applyAlignment="1" applyProtection="1">
      <alignment horizontal="center"/>
    </xf>
    <xf numFmtId="0" fontId="0" fillId="0" borderId="28" xfId="0" applyFill="1" applyBorder="1" applyAlignment="1" applyProtection="1">
      <alignment horizontal="left"/>
      <protection locked="0"/>
    </xf>
    <xf numFmtId="0" fontId="0" fillId="0" borderId="29" xfId="0" applyFill="1" applyBorder="1" applyAlignment="1" applyProtection="1">
      <alignment horizontal="left"/>
      <protection locked="0"/>
    </xf>
    <xf numFmtId="0" fontId="8" fillId="0" borderId="0"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0" fillId="0" borderId="27"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7"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164" fontId="0" fillId="0" borderId="5" xfId="0" applyNumberFormat="1" applyFill="1" applyBorder="1" applyAlignment="1" applyProtection="1">
      <alignment horizontal="left" vertical="top"/>
      <protection locked="0"/>
    </xf>
    <xf numFmtId="164" fontId="0" fillId="0" borderId="24" xfId="0" applyNumberFormat="1" applyFill="1" applyBorder="1" applyAlignment="1" applyProtection="1">
      <alignment horizontal="left" vertical="top"/>
      <protection locked="0"/>
    </xf>
    <xf numFmtId="0" fontId="8" fillId="0" borderId="44" xfId="0" applyFont="1" applyFill="1" applyBorder="1" applyAlignment="1" applyProtection="1">
      <alignment horizontal="left" vertical="top"/>
      <protection locked="0"/>
    </xf>
    <xf numFmtId="0" fontId="8" fillId="0" borderId="19" xfId="0" applyFont="1" applyFill="1" applyBorder="1" applyAlignment="1" applyProtection="1">
      <alignment horizontal="left" vertical="top"/>
      <protection locked="0"/>
    </xf>
    <xf numFmtId="0" fontId="8" fillId="0" borderId="45"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top"/>
      <protection locked="0"/>
    </xf>
    <xf numFmtId="0" fontId="8" fillId="0" borderId="26" xfId="0" applyFont="1" applyFill="1" applyBorder="1" applyAlignment="1" applyProtection="1">
      <alignment horizontal="center" vertical="top"/>
      <protection locked="0"/>
    </xf>
    <xf numFmtId="0" fontId="0" fillId="0" borderId="8" xfId="0" applyFill="1" applyBorder="1" applyAlignment="1" applyProtection="1">
      <alignment horizontal="left" vertical="top"/>
      <protection locked="0"/>
    </xf>
    <xf numFmtId="0" fontId="0" fillId="0" borderId="24" xfId="0" applyFill="1" applyBorder="1" applyAlignment="1" applyProtection="1">
      <alignment horizontal="center" vertical="top"/>
      <protection locked="0"/>
    </xf>
    <xf numFmtId="0" fontId="0" fillId="0" borderId="8" xfId="0" applyFill="1" applyBorder="1" applyAlignment="1" applyProtection="1">
      <alignment horizontal="center" vertical="top"/>
      <protection locked="0"/>
    </xf>
    <xf numFmtId="0" fontId="0" fillId="0" borderId="46" xfId="0" applyFill="1" applyBorder="1" applyAlignment="1" applyProtection="1">
      <alignment horizontal="center" vertical="top"/>
      <protection locked="0"/>
    </xf>
    <xf numFmtId="0" fontId="12" fillId="0" borderId="30" xfId="0" applyFont="1" applyFill="1" applyBorder="1" applyAlignment="1" applyProtection="1">
      <alignment horizontal="left"/>
      <protection locked="0"/>
    </xf>
    <xf numFmtId="0" fontId="12" fillId="0" borderId="31" xfId="0" applyFont="1" applyFill="1" applyBorder="1" applyAlignment="1" applyProtection="1">
      <alignment horizontal="left"/>
      <protection locked="0"/>
    </xf>
    <xf numFmtId="0" fontId="0" fillId="0" borderId="42" xfId="0" applyFill="1" applyBorder="1" applyAlignment="1" applyProtection="1">
      <alignment horizontal="left" vertical="top"/>
      <protection locked="0"/>
    </xf>
    <xf numFmtId="0" fontId="0" fillId="0" borderId="43" xfId="0" applyFill="1" applyBorder="1" applyAlignment="1" applyProtection="1">
      <alignment horizontal="left" vertical="top"/>
      <protection locked="0"/>
    </xf>
    <xf numFmtId="164" fontId="0" fillId="0" borderId="31" xfId="0" applyNumberFormat="1" applyFill="1" applyBorder="1" applyAlignment="1" applyProtection="1">
      <alignment horizontal="left" vertical="top"/>
      <protection locked="0"/>
    </xf>
    <xf numFmtId="164" fontId="0" fillId="0" borderId="33" xfId="0" applyNumberFormat="1" applyFill="1" applyBorder="1" applyAlignment="1" applyProtection="1">
      <alignment horizontal="left" vertical="top"/>
      <protection locked="0"/>
    </xf>
    <xf numFmtId="0" fontId="0" fillId="0" borderId="47" xfId="0" applyFill="1" applyBorder="1" applyAlignment="1" applyProtection="1">
      <alignment horizontal="center" vertical="top"/>
      <protection locked="0"/>
    </xf>
    <xf numFmtId="0" fontId="0" fillId="0" borderId="42" xfId="0" applyFill="1" applyBorder="1" applyAlignment="1" applyProtection="1">
      <alignment horizontal="center" vertical="top"/>
      <protection locked="0"/>
    </xf>
    <xf numFmtId="0" fontId="0" fillId="0" borderId="48" xfId="0" applyFill="1" applyBorder="1" applyAlignment="1" applyProtection="1">
      <alignment horizontal="center" vertical="top"/>
      <protection locked="0"/>
    </xf>
    <xf numFmtId="0" fontId="0" fillId="0" borderId="5" xfId="0" quotePrefix="1" applyFill="1" applyBorder="1" applyAlignment="1" applyProtection="1">
      <alignment horizontal="center"/>
      <protection locked="0"/>
    </xf>
    <xf numFmtId="0" fontId="0" fillId="0" borderId="2" xfId="0" quotePrefix="1" applyFill="1" applyBorder="1" applyAlignment="1" applyProtection="1">
      <alignment horizontal="center"/>
      <protection locked="0"/>
    </xf>
    <xf numFmtId="0" fontId="3" fillId="5" borderId="15"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0" fillId="0" borderId="15" xfId="0" applyFill="1" applyBorder="1" applyAlignment="1" applyProtection="1">
      <alignment horizontal="left"/>
      <protection locked="0"/>
    </xf>
    <xf numFmtId="0" fontId="0" fillId="0" borderId="14" xfId="0" applyFill="1" applyBorder="1" applyAlignment="1" applyProtection="1">
      <alignment horizontal="left"/>
      <protection locked="0"/>
    </xf>
    <xf numFmtId="0" fontId="0" fillId="0" borderId="13" xfId="0" applyFill="1" applyBorder="1" applyAlignment="1" applyProtection="1">
      <alignment horizontal="left"/>
      <protection locked="0"/>
    </xf>
    <xf numFmtId="0" fontId="0" fillId="0" borderId="14"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5" xfId="0" applyFill="1" applyBorder="1" applyAlignment="1" applyProtection="1">
      <alignment horizontal="center" vertical="top"/>
      <protection locked="0"/>
    </xf>
    <xf numFmtId="0" fontId="0" fillId="0" borderId="14" xfId="0" applyFill="1" applyBorder="1" applyAlignment="1" applyProtection="1">
      <alignment horizontal="center" vertical="top"/>
      <protection locked="0"/>
    </xf>
    <xf numFmtId="0" fontId="0" fillId="0" borderId="13" xfId="0" applyFill="1" applyBorder="1" applyAlignment="1" applyProtection="1">
      <alignment horizontal="center" vertical="top"/>
      <protection locked="0"/>
    </xf>
    <xf numFmtId="0" fontId="0" fillId="0" borderId="5" xfId="0" applyFill="1" applyBorder="1" applyAlignment="1" applyProtection="1">
      <alignment horizontal="center"/>
      <protection locked="0"/>
    </xf>
    <xf numFmtId="16" fontId="0" fillId="0" borderId="5" xfId="0" quotePrefix="1" applyNumberFormat="1" applyFill="1" applyBorder="1" applyAlignment="1" applyProtection="1">
      <alignment horizontal="center"/>
      <protection locked="0"/>
    </xf>
    <xf numFmtId="0" fontId="0" fillId="0" borderId="9" xfId="0" applyFill="1" applyBorder="1" applyAlignment="1" applyProtection="1">
      <alignment horizontal="left" vertical="top"/>
      <protection locked="0"/>
    </xf>
    <xf numFmtId="0" fontId="0" fillId="2" borderId="0" xfId="0" applyFill="1" applyAlignment="1">
      <alignment horizontal="center" vertical="center"/>
    </xf>
    <xf numFmtId="0" fontId="4" fillId="4" borderId="22" xfId="0" applyFont="1" applyFill="1" applyBorder="1" applyAlignment="1">
      <alignment horizontal="center" vertical="center"/>
    </xf>
    <xf numFmtId="0" fontId="4" fillId="4" borderId="18" xfId="0" applyFont="1" applyFill="1" applyBorder="1" applyAlignment="1">
      <alignment horizontal="center" vertical="center"/>
    </xf>
    <xf numFmtId="0" fontId="0" fillId="4" borderId="21" xfId="0" applyFill="1" applyBorder="1" applyAlignment="1">
      <alignment horizontal="left" vertical="center" wrapText="1"/>
    </xf>
    <xf numFmtId="0" fontId="0" fillId="4" borderId="20" xfId="0" applyFill="1" applyBorder="1" applyAlignment="1">
      <alignment horizontal="left" vertical="center" wrapText="1"/>
    </xf>
    <xf numFmtId="0" fontId="0" fillId="4" borderId="16" xfId="0" applyFill="1" applyBorder="1" applyAlignment="1">
      <alignment horizontal="left" vertical="center" wrapText="1"/>
    </xf>
    <xf numFmtId="0" fontId="0" fillId="4" borderId="17" xfId="0" applyFill="1" applyBorder="1" applyAlignment="1">
      <alignment horizontal="left" vertical="center" wrapText="1"/>
    </xf>
    <xf numFmtId="0" fontId="3" fillId="5" borderId="12" xfId="0" applyFont="1" applyFill="1" applyBorder="1" applyAlignment="1" applyProtection="1">
      <alignment horizontal="center"/>
      <protection locked="0"/>
    </xf>
    <xf numFmtId="0" fontId="3" fillId="5" borderId="11" xfId="0"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0" fontId="0" fillId="0" borderId="15"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0" fontId="10" fillId="5" borderId="23" xfId="0" applyFont="1" applyFill="1" applyBorder="1" applyAlignment="1" applyProtection="1">
      <alignment horizontal="center"/>
      <protection locked="0"/>
    </xf>
    <xf numFmtId="1" fontId="4" fillId="4" borderId="22" xfId="0" applyNumberFormat="1" applyFont="1" applyFill="1" applyBorder="1" applyAlignment="1">
      <alignment horizontal="center" vertical="center"/>
    </xf>
    <xf numFmtId="1" fontId="4" fillId="4" borderId="18" xfId="0" applyNumberFormat="1" applyFont="1" applyFill="1" applyBorder="1" applyAlignment="1">
      <alignment horizontal="center" vertical="center"/>
    </xf>
    <xf numFmtId="0" fontId="0" fillId="4" borderId="21" xfId="0" applyFont="1" applyFill="1" applyBorder="1" applyAlignment="1">
      <alignment horizontal="left" vertical="center"/>
    </xf>
    <xf numFmtId="0" fontId="0" fillId="4" borderId="20" xfId="0" applyFont="1" applyFill="1" applyBorder="1" applyAlignment="1">
      <alignment horizontal="left" vertical="center"/>
    </xf>
    <xf numFmtId="0" fontId="0" fillId="4" borderId="16" xfId="0" applyFont="1" applyFill="1" applyBorder="1" applyAlignment="1">
      <alignment horizontal="left" vertical="center"/>
    </xf>
    <xf numFmtId="0" fontId="0" fillId="4" borderId="17" xfId="0" applyFont="1" applyFill="1" applyBorder="1" applyAlignment="1">
      <alignment horizontal="left" vertical="center"/>
    </xf>
    <xf numFmtId="2" fontId="4" fillId="4" borderId="22" xfId="0" applyNumberFormat="1" applyFont="1" applyFill="1" applyBorder="1" applyAlignment="1">
      <alignment horizontal="center" vertical="center"/>
    </xf>
    <xf numFmtId="2" fontId="4" fillId="4" borderId="18" xfId="0" applyNumberFormat="1" applyFont="1" applyFill="1" applyBorder="1" applyAlignment="1">
      <alignment horizontal="center" vertical="center"/>
    </xf>
    <xf numFmtId="0" fontId="0" fillId="0" borderId="24" xfId="0" applyFill="1" applyBorder="1" applyAlignment="1">
      <alignment horizontal="center" vertical="top"/>
    </xf>
    <xf numFmtId="0" fontId="0" fillId="0" borderId="8" xfId="0" applyFill="1" applyBorder="1" applyAlignment="1">
      <alignment horizontal="center" vertical="top"/>
    </xf>
    <xf numFmtId="0" fontId="0" fillId="0" borderId="46" xfId="0" applyFill="1" applyBorder="1" applyAlignment="1">
      <alignment horizontal="center" vertical="top"/>
    </xf>
    <xf numFmtId="0" fontId="0" fillId="3" borderId="47" xfId="0" applyFill="1" applyBorder="1" applyAlignment="1">
      <alignment horizontal="center" vertical="top"/>
    </xf>
    <xf numFmtId="0" fontId="0" fillId="3" borderId="42" xfId="0" applyFill="1" applyBorder="1" applyAlignment="1">
      <alignment horizontal="center" vertical="top"/>
    </xf>
    <xf numFmtId="0" fontId="0" fillId="3" borderId="48" xfId="0" applyFill="1" applyBorder="1" applyAlignment="1">
      <alignment horizontal="center" vertical="top"/>
    </xf>
    <xf numFmtId="0" fontId="0" fillId="0" borderId="15" xfId="0" applyFill="1" applyBorder="1" applyAlignment="1">
      <alignment horizontal="center" vertical="top"/>
    </xf>
    <xf numFmtId="0" fontId="0" fillId="0" borderId="14" xfId="0" applyFill="1" applyBorder="1" applyAlignment="1">
      <alignment horizontal="center" vertical="top"/>
    </xf>
    <xf numFmtId="0" fontId="0" fillId="0" borderId="13" xfId="0" applyFill="1" applyBorder="1" applyAlignment="1">
      <alignment horizontal="center" vertical="top"/>
    </xf>
    <xf numFmtId="0" fontId="0" fillId="0" borderId="27" xfId="0" applyFill="1" applyBorder="1" applyAlignment="1">
      <alignment horizontal="left"/>
    </xf>
    <xf numFmtId="0" fontId="0" fillId="0" borderId="5" xfId="0" applyFill="1" applyBorder="1" applyAlignment="1">
      <alignment horizontal="left"/>
    </xf>
    <xf numFmtId="0" fontId="0" fillId="0" borderId="28" xfId="0" applyFill="1" applyBorder="1" applyAlignment="1">
      <alignment horizontal="left"/>
    </xf>
    <xf numFmtId="0" fontId="0" fillId="0" borderId="29" xfId="0" applyFill="1" applyBorder="1" applyAlignment="1">
      <alignment horizontal="left"/>
    </xf>
    <xf numFmtId="0" fontId="8" fillId="0" borderId="44" xfId="0" applyFont="1" applyFill="1" applyBorder="1" applyAlignment="1">
      <alignment horizontal="left" vertical="top"/>
    </xf>
    <xf numFmtId="0" fontId="8" fillId="0" borderId="19" xfId="0" applyFont="1" applyFill="1" applyBorder="1" applyAlignment="1">
      <alignment horizontal="left" vertical="top"/>
    </xf>
    <xf numFmtId="0" fontId="8" fillId="0" borderId="45" xfId="0" applyFont="1" applyFill="1" applyBorder="1" applyAlignment="1">
      <alignment horizontal="left" vertical="top"/>
    </xf>
    <xf numFmtId="0" fontId="0" fillId="3" borderId="8" xfId="0" applyFill="1" applyBorder="1" applyAlignment="1">
      <alignment horizontal="left" vertical="top"/>
    </xf>
    <xf numFmtId="0" fontId="0" fillId="3" borderId="7" xfId="0" applyFill="1" applyBorder="1" applyAlignment="1">
      <alignment horizontal="left" vertical="top"/>
    </xf>
    <xf numFmtId="0" fontId="0" fillId="0" borderId="8" xfId="0" applyFill="1" applyBorder="1" applyAlignment="1">
      <alignment horizontal="left" vertical="top"/>
    </xf>
    <xf numFmtId="0" fontId="0" fillId="0" borderId="7" xfId="0" applyFill="1" applyBorder="1" applyAlignment="1">
      <alignment horizontal="left" vertical="top"/>
    </xf>
    <xf numFmtId="0" fontId="0" fillId="0" borderId="5" xfId="0" applyFill="1" applyBorder="1" applyAlignment="1">
      <alignment horizontal="left" vertical="top"/>
    </xf>
    <xf numFmtId="0" fontId="10" fillId="5" borderId="23" xfId="0" applyFont="1" applyFill="1" applyBorder="1" applyAlignment="1">
      <alignment horizontal="center"/>
    </xf>
    <xf numFmtId="0" fontId="0" fillId="0" borderId="40" xfId="0" applyFill="1" applyBorder="1" applyAlignment="1">
      <alignment horizontal="left" vertical="top"/>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48" xfId="0" applyFont="1" applyFill="1" applyBorder="1" applyAlignment="1">
      <alignment horizontal="center"/>
    </xf>
    <xf numFmtId="16" fontId="0" fillId="2" borderId="5" xfId="0" quotePrefix="1" applyNumberFormat="1" applyFill="1" applyBorder="1" applyAlignment="1">
      <alignment horizontal="center"/>
    </xf>
    <xf numFmtId="0" fontId="0" fillId="3" borderId="5" xfId="0" quotePrefix="1" applyFill="1" applyBorder="1" applyAlignment="1">
      <alignment horizontal="center"/>
    </xf>
    <xf numFmtId="0" fontId="0" fillId="0" borderId="5" xfId="0" quotePrefix="1" applyFill="1" applyBorder="1" applyAlignment="1">
      <alignment horizontal="center"/>
    </xf>
    <xf numFmtId="0" fontId="0" fillId="2" borderId="5" xfId="0" applyFill="1" applyBorder="1" applyAlignment="1">
      <alignment horizontal="center"/>
    </xf>
    <xf numFmtId="0" fontId="0" fillId="0" borderId="5" xfId="0" applyFill="1" applyBorder="1" applyAlignment="1">
      <alignment horizontal="center"/>
    </xf>
    <xf numFmtId="0" fontId="3" fillId="5" borderId="12" xfId="0" applyFont="1" applyFill="1" applyBorder="1" applyAlignment="1">
      <alignment horizontal="center"/>
    </xf>
    <xf numFmtId="0" fontId="3" fillId="5" borderId="11" xfId="0" applyFont="1" applyFill="1" applyBorder="1" applyAlignment="1">
      <alignment horizontal="center"/>
    </xf>
    <xf numFmtId="0" fontId="0" fillId="2" borderId="15" xfId="0" applyFill="1" applyBorder="1" applyAlignment="1">
      <alignment horizontal="left" vertical="top"/>
    </xf>
    <xf numFmtId="0" fontId="0" fillId="2" borderId="14" xfId="0" applyFill="1" applyBorder="1" applyAlignment="1">
      <alignment horizontal="left" vertical="top"/>
    </xf>
    <xf numFmtId="0" fontId="0" fillId="2" borderId="13" xfId="0" applyFill="1" applyBorder="1" applyAlignment="1">
      <alignment horizontal="left" vertical="top"/>
    </xf>
    <xf numFmtId="0" fontId="0" fillId="0" borderId="15" xfId="0" applyFill="1" applyBorder="1" applyAlignment="1">
      <alignment horizontal="left"/>
    </xf>
    <xf numFmtId="0" fontId="0" fillId="0" borderId="14" xfId="0" applyFill="1" applyBorder="1" applyAlignment="1">
      <alignment horizontal="left"/>
    </xf>
    <xf numFmtId="0" fontId="0" fillId="0" borderId="13" xfId="0" applyFill="1" applyBorder="1" applyAlignment="1">
      <alignment horizontal="left"/>
    </xf>
    <xf numFmtId="0" fontId="12" fillId="3" borderId="30" xfId="0" applyFont="1" applyFill="1" applyBorder="1" applyAlignment="1">
      <alignment horizontal="left"/>
    </xf>
    <xf numFmtId="0" fontId="12" fillId="3" borderId="31" xfId="0" applyFont="1" applyFill="1" applyBorder="1" applyAlignment="1">
      <alignment horizontal="left"/>
    </xf>
    <xf numFmtId="0" fontId="0" fillId="2" borderId="5" xfId="0" quotePrefix="1" applyFill="1" applyBorder="1" applyAlignment="1">
      <alignment horizontal="center"/>
    </xf>
    <xf numFmtId="0" fontId="0" fillId="2" borderId="2" xfId="0" quotePrefix="1" applyFill="1" applyBorder="1" applyAlignment="1">
      <alignment horizontal="center"/>
    </xf>
    <xf numFmtId="0" fontId="3" fillId="5" borderId="15" xfId="0" applyFont="1" applyFill="1" applyBorder="1" applyAlignment="1">
      <alignment horizontal="center"/>
    </xf>
    <xf numFmtId="0" fontId="3" fillId="5" borderId="14" xfId="0" applyFont="1" applyFill="1" applyBorder="1" applyAlignment="1">
      <alignment horizontal="center"/>
    </xf>
    <xf numFmtId="0" fontId="3" fillId="5" borderId="13" xfId="0" applyFont="1" applyFill="1" applyBorder="1" applyAlignment="1">
      <alignment horizontal="center"/>
    </xf>
    <xf numFmtId="0" fontId="8" fillId="0" borderId="0" xfId="0" applyFont="1" applyFill="1" applyBorder="1" applyAlignment="1">
      <alignment horizontal="center" vertical="top"/>
    </xf>
    <xf numFmtId="0" fontId="8" fillId="0" borderId="26" xfId="0" applyFont="1" applyFill="1" applyBorder="1" applyAlignment="1">
      <alignment horizontal="center" vertical="top"/>
    </xf>
    <xf numFmtId="0" fontId="8" fillId="0" borderId="0" xfId="0" applyFont="1" applyBorder="1" applyAlignment="1">
      <alignment horizontal="left"/>
    </xf>
    <xf numFmtId="0" fontId="8" fillId="0" borderId="26" xfId="0" applyFont="1" applyBorder="1" applyAlignment="1">
      <alignment horizontal="left"/>
    </xf>
    <xf numFmtId="0" fontId="0" fillId="0" borderId="14" xfId="0" applyFont="1" applyFill="1" applyBorder="1" applyAlignment="1">
      <alignment horizontal="left" vertical="top"/>
    </xf>
    <xf numFmtId="0" fontId="0" fillId="0" borderId="13" xfId="0" applyFont="1"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164" fontId="0" fillId="0" borderId="31" xfId="0" applyNumberFormat="1" applyFill="1" applyBorder="1" applyAlignment="1">
      <alignment horizontal="left" vertical="top"/>
    </xf>
    <xf numFmtId="164" fontId="0" fillId="0" borderId="33" xfId="0" applyNumberFormat="1" applyFill="1" applyBorder="1" applyAlignment="1">
      <alignment horizontal="left" vertical="top"/>
    </xf>
    <xf numFmtId="164" fontId="0" fillId="3" borderId="5" xfId="0" applyNumberFormat="1" applyFill="1" applyBorder="1" applyAlignment="1">
      <alignment horizontal="left" vertical="top"/>
    </xf>
    <xf numFmtId="164" fontId="0" fillId="3" borderId="24" xfId="0" applyNumberFormat="1" applyFill="1" applyBorder="1" applyAlignment="1">
      <alignment horizontal="left" vertical="top"/>
    </xf>
    <xf numFmtId="164" fontId="0" fillId="0" borderId="5" xfId="0" applyNumberFormat="1" applyFill="1" applyBorder="1" applyAlignment="1">
      <alignment horizontal="left" vertical="top"/>
    </xf>
    <xf numFmtId="164" fontId="0" fillId="0" borderId="24" xfId="0" applyNumberFormat="1" applyFill="1" applyBorder="1" applyAlignment="1">
      <alignment horizontal="left" vertical="top"/>
    </xf>
    <xf numFmtId="0" fontId="13" fillId="0" borderId="50" xfId="0" applyFont="1" applyBorder="1" applyAlignment="1">
      <alignment wrapText="1"/>
    </xf>
    <xf numFmtId="0" fontId="14" fillId="5" borderId="25" xfId="0" applyFont="1" applyFill="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7"/>
  <sheetViews>
    <sheetView tabSelected="1" workbookViewId="0">
      <selection activeCell="A7" sqref="A7"/>
    </sheetView>
  </sheetViews>
  <sheetFormatPr defaultRowHeight="15" x14ac:dyDescent="0.25"/>
  <cols>
    <col min="1" max="1" width="114.140625" customWidth="1"/>
  </cols>
  <sheetData>
    <row r="5" spans="1:1" ht="15.75" thickBot="1" x14ac:dyDescent="0.3"/>
    <row r="6" spans="1:1" ht="47.25" customHeight="1" thickBot="1" x14ac:dyDescent="0.55000000000000004">
      <c r="A6" s="294" t="s">
        <v>132</v>
      </c>
    </row>
    <row r="7" spans="1:1" ht="251.25" customHeight="1" thickBot="1" x14ac:dyDescent="0.35">
      <c r="A7" s="293" t="s">
        <v>133</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showGridLines="0" showRuler="0" view="pageLayout" zoomScaleNormal="80" zoomScaleSheetLayoutView="80" workbookViewId="0">
      <selection activeCell="L55" sqref="L55"/>
    </sheetView>
  </sheetViews>
  <sheetFormatPr defaultRowHeight="15" x14ac:dyDescent="0.25"/>
  <cols>
    <col min="1" max="1" width="13.7109375" customWidth="1"/>
    <col min="2" max="2" width="9.140625" customWidth="1"/>
    <col min="3" max="3" width="4.85546875" customWidth="1"/>
    <col min="4" max="4" width="10.85546875" customWidth="1"/>
    <col min="5" max="5" width="12.7109375" customWidth="1"/>
    <col min="6" max="6" width="4.5703125" bestFit="1" customWidth="1"/>
    <col min="7" max="7" width="11.28515625" customWidth="1"/>
    <col min="8" max="8" width="3" customWidth="1"/>
    <col min="9" max="9" width="12.5703125" customWidth="1"/>
    <col min="10" max="10" width="10.85546875" customWidth="1"/>
    <col min="11" max="11" width="2.85546875" bestFit="1" customWidth="1"/>
    <col min="12" max="12" width="10.85546875" customWidth="1"/>
    <col min="13" max="13" width="17.5703125" customWidth="1"/>
  </cols>
  <sheetData>
    <row r="1" spans="1:15" s="44" customFormat="1" ht="23.25" customHeight="1" x14ac:dyDescent="0.25">
      <c r="A1" s="46" t="s">
        <v>72</v>
      </c>
      <c r="B1" s="254"/>
      <c r="C1" s="254"/>
      <c r="D1" s="254"/>
      <c r="E1" s="46" t="s">
        <v>71</v>
      </c>
      <c r="F1" s="254"/>
      <c r="G1" s="254"/>
      <c r="H1" s="254"/>
      <c r="I1" s="254"/>
      <c r="J1" s="254"/>
      <c r="K1" s="254"/>
      <c r="L1" s="46" t="s">
        <v>70</v>
      </c>
      <c r="M1" s="45"/>
      <c r="N1" s="92"/>
      <c r="O1" s="92"/>
    </row>
    <row r="2" spans="1:15" s="13" customFormat="1" ht="21.75" customHeight="1" thickBot="1" x14ac:dyDescent="0.3">
      <c r="A2" s="15" t="s">
        <v>69</v>
      </c>
      <c r="B2" s="15" t="s">
        <v>68</v>
      </c>
      <c r="C2" s="34"/>
      <c r="D2" s="34"/>
      <c r="E2" s="34"/>
      <c r="F2" s="14"/>
      <c r="G2" s="14"/>
      <c r="H2" s="14"/>
      <c r="I2" s="14"/>
      <c r="J2" s="14"/>
      <c r="K2" s="14"/>
      <c r="L2" s="14"/>
      <c r="M2" s="14"/>
    </row>
    <row r="3" spans="1:15" s="21" customFormat="1" ht="27" customHeight="1" thickBot="1" x14ac:dyDescent="0.3">
      <c r="A3" s="70">
        <v>2</v>
      </c>
      <c r="B3" s="39" t="s">
        <v>67</v>
      </c>
      <c r="C3" s="40" t="s">
        <v>36</v>
      </c>
      <c r="D3" s="70">
        <v>1000</v>
      </c>
      <c r="E3" s="41" t="s">
        <v>66</v>
      </c>
      <c r="F3" s="40" t="s">
        <v>34</v>
      </c>
      <c r="G3" s="43">
        <f>A3*D3</f>
        <v>2000</v>
      </c>
      <c r="H3" s="40" t="s">
        <v>36</v>
      </c>
      <c r="I3" s="71">
        <v>0.02</v>
      </c>
      <c r="J3" s="39" t="s">
        <v>65</v>
      </c>
      <c r="K3" s="38" t="s">
        <v>34</v>
      </c>
      <c r="L3" s="63">
        <f>(A3*D3)*I3</f>
        <v>40</v>
      </c>
      <c r="M3" s="69" t="s">
        <v>64</v>
      </c>
    </row>
    <row r="4" spans="1:15" s="21" customFormat="1" ht="27" customHeight="1" x14ac:dyDescent="0.25">
      <c r="A4" s="42"/>
      <c r="B4" s="39"/>
      <c r="C4" s="40"/>
      <c r="D4" s="40" t="s">
        <v>118</v>
      </c>
      <c r="E4" s="41"/>
      <c r="F4" s="40"/>
      <c r="G4" s="37"/>
      <c r="H4" s="40"/>
      <c r="I4" s="81" t="s">
        <v>125</v>
      </c>
      <c r="J4" s="39"/>
      <c r="K4" s="38"/>
      <c r="L4" s="37"/>
      <c r="M4" s="18"/>
    </row>
    <row r="5" spans="1:15" s="13" customFormat="1" ht="21.75" customHeight="1" thickBot="1" x14ac:dyDescent="0.3">
      <c r="A5" s="15" t="s">
        <v>63</v>
      </c>
      <c r="B5" s="15" t="s">
        <v>62</v>
      </c>
      <c r="C5" s="34"/>
      <c r="D5" s="34"/>
      <c r="E5" s="34"/>
      <c r="F5" s="34"/>
      <c r="G5" s="34"/>
      <c r="H5" s="34"/>
      <c r="I5" s="34"/>
      <c r="J5" s="34"/>
      <c r="K5" s="14"/>
      <c r="L5" s="14"/>
      <c r="M5" s="14"/>
    </row>
    <row r="6" spans="1:15" ht="22.5" customHeight="1" x14ac:dyDescent="0.25">
      <c r="A6" s="89">
        <f>L3</f>
        <v>40</v>
      </c>
      <c r="B6" s="22" t="s">
        <v>61</v>
      </c>
      <c r="C6" s="22"/>
      <c r="D6" s="22"/>
      <c r="E6" s="22"/>
      <c r="F6" s="22"/>
      <c r="G6" s="22"/>
      <c r="H6" s="211" t="s">
        <v>42</v>
      </c>
      <c r="I6" s="231">
        <f>A6/A7</f>
        <v>80</v>
      </c>
      <c r="J6" s="227" t="s">
        <v>60</v>
      </c>
      <c r="K6" s="227"/>
      <c r="L6" s="228"/>
      <c r="M6" s="18"/>
    </row>
    <row r="7" spans="1:15" s="21" customFormat="1" ht="27" customHeight="1" thickBot="1" x14ac:dyDescent="0.3">
      <c r="A7" s="72">
        <v>0.5</v>
      </c>
      <c r="B7" s="14" t="s">
        <v>117</v>
      </c>
      <c r="C7" s="18"/>
      <c r="D7" s="18"/>
      <c r="E7" s="18"/>
      <c r="F7" s="18"/>
      <c r="G7" s="18"/>
      <c r="H7" s="211"/>
      <c r="I7" s="232"/>
      <c r="J7" s="229"/>
      <c r="K7" s="229"/>
      <c r="L7" s="230"/>
      <c r="M7" s="18"/>
    </row>
    <row r="8" spans="1:15" s="21" customFormat="1" ht="27" customHeight="1" x14ac:dyDescent="0.25">
      <c r="A8" s="36"/>
      <c r="B8" s="14"/>
      <c r="C8" s="18"/>
      <c r="D8" s="18"/>
      <c r="E8" s="18"/>
      <c r="F8" s="18"/>
      <c r="G8" s="18"/>
      <c r="H8" s="11"/>
      <c r="I8" s="35"/>
      <c r="J8" s="30"/>
      <c r="K8" s="30"/>
      <c r="L8" s="30"/>
      <c r="M8" s="18"/>
    </row>
    <row r="9" spans="1:15" s="13" customFormat="1" ht="21.75" customHeight="1" thickBot="1" x14ac:dyDescent="0.3">
      <c r="A9" s="15" t="s">
        <v>59</v>
      </c>
      <c r="B9" s="15" t="s">
        <v>58</v>
      </c>
      <c r="C9" s="34"/>
      <c r="D9" s="34"/>
      <c r="E9" s="34"/>
      <c r="F9" s="34"/>
      <c r="G9" s="34"/>
      <c r="H9" s="34"/>
      <c r="I9" s="34"/>
      <c r="J9" s="14"/>
      <c r="K9" s="14"/>
      <c r="L9" s="14"/>
      <c r="M9" s="14"/>
    </row>
    <row r="10" spans="1:15" s="21" customFormat="1" ht="27" customHeight="1" thickBot="1" x14ac:dyDescent="0.3">
      <c r="A10" s="14" t="s">
        <v>57</v>
      </c>
      <c r="B10" s="18"/>
      <c r="C10" s="18"/>
      <c r="D10" s="70">
        <v>400</v>
      </c>
      <c r="E10" s="11" t="s">
        <v>36</v>
      </c>
      <c r="F10" s="73">
        <v>4</v>
      </c>
      <c r="G10" s="14" t="s">
        <v>56</v>
      </c>
      <c r="H10" s="11" t="s">
        <v>34</v>
      </c>
      <c r="I10" s="63">
        <f>D10*F10</f>
        <v>1600</v>
      </c>
      <c r="J10" s="58" t="s">
        <v>55</v>
      </c>
      <c r="K10" s="64"/>
      <c r="L10" s="65"/>
      <c r="M10" s="18"/>
    </row>
    <row r="11" spans="1:15" s="21" customFormat="1" ht="27" customHeight="1" x14ac:dyDescent="0.25">
      <c r="A11" s="18"/>
      <c r="B11" s="18"/>
      <c r="C11" s="18"/>
      <c r="D11" s="33"/>
      <c r="E11" s="11"/>
      <c r="F11" s="33"/>
      <c r="G11" s="18"/>
      <c r="H11" s="11"/>
      <c r="I11" s="33"/>
      <c r="J11" s="18"/>
      <c r="K11" s="18"/>
      <c r="L11" s="18"/>
      <c r="M11" s="18"/>
    </row>
    <row r="12" spans="1:15" s="13" customFormat="1" ht="21.75" customHeight="1" thickBot="1" x14ac:dyDescent="0.3">
      <c r="A12" s="15" t="s">
        <v>54</v>
      </c>
      <c r="B12" s="15" t="s">
        <v>53</v>
      </c>
      <c r="C12" s="14"/>
      <c r="D12" s="14"/>
      <c r="E12" s="14"/>
      <c r="F12" s="14"/>
      <c r="G12" s="14"/>
      <c r="H12" s="14"/>
      <c r="I12" s="14"/>
      <c r="J12" s="14"/>
      <c r="K12" s="14"/>
      <c r="L12" s="14"/>
      <c r="M12" s="14"/>
    </row>
    <row r="13" spans="1:15" ht="15" customHeight="1" x14ac:dyDescent="0.25">
      <c r="A13" s="78">
        <f>I6</f>
        <v>80</v>
      </c>
      <c r="B13" s="66" t="s">
        <v>119</v>
      </c>
      <c r="C13" s="66"/>
      <c r="D13" s="66"/>
      <c r="E13" s="66"/>
      <c r="F13" s="66"/>
      <c r="G13" s="66"/>
      <c r="H13" s="211" t="s">
        <v>42</v>
      </c>
      <c r="I13" s="231">
        <f>A13/A14</f>
        <v>0.05</v>
      </c>
      <c r="J13" s="227" t="s">
        <v>52</v>
      </c>
      <c r="K13" s="227"/>
      <c r="L13" s="228"/>
      <c r="M13" s="1"/>
    </row>
    <row r="14" spans="1:15" ht="22.5" customHeight="1" thickBot="1" x14ac:dyDescent="0.3">
      <c r="A14" s="75">
        <f>I10</f>
        <v>1600</v>
      </c>
      <c r="B14" s="76" t="s">
        <v>120</v>
      </c>
      <c r="C14" s="74"/>
      <c r="D14" s="77"/>
      <c r="E14" s="77"/>
      <c r="F14" s="77"/>
      <c r="G14" s="77"/>
      <c r="H14" s="211"/>
      <c r="I14" s="232"/>
      <c r="J14" s="229"/>
      <c r="K14" s="229"/>
      <c r="L14" s="230"/>
      <c r="M14" s="1"/>
    </row>
    <row r="15" spans="1:15" ht="22.5" customHeight="1" x14ac:dyDescent="0.25">
      <c r="A15" s="32"/>
      <c r="B15" s="14"/>
      <c r="C15" s="1"/>
      <c r="D15" s="18"/>
      <c r="E15" s="18"/>
      <c r="F15" s="18"/>
      <c r="G15" s="18"/>
      <c r="H15" s="11"/>
      <c r="I15" s="31"/>
      <c r="J15" s="30"/>
      <c r="K15" s="30"/>
      <c r="L15" s="30"/>
      <c r="M15" s="1"/>
    </row>
    <row r="16" spans="1:15" s="26" customFormat="1" ht="21.75" customHeight="1" thickBot="1" x14ac:dyDescent="0.3">
      <c r="A16" s="29" t="s">
        <v>51</v>
      </c>
      <c r="B16" s="29" t="s">
        <v>50</v>
      </c>
      <c r="C16" s="28"/>
      <c r="D16" s="28"/>
      <c r="E16" s="27"/>
      <c r="F16" s="27"/>
      <c r="G16" s="27"/>
      <c r="H16" s="27"/>
      <c r="I16" s="27"/>
      <c r="J16" s="27"/>
      <c r="K16" s="27"/>
      <c r="L16" s="27"/>
      <c r="M16" s="27"/>
    </row>
    <row r="17" spans="1:13" ht="22.5" customHeight="1" thickBot="1" x14ac:dyDescent="0.3">
      <c r="A17" s="1" t="s">
        <v>49</v>
      </c>
      <c r="B17" s="1"/>
      <c r="C17" s="1"/>
      <c r="D17" s="25">
        <f>I13</f>
        <v>0.05</v>
      </c>
      <c r="E17" s="11" t="s">
        <v>36</v>
      </c>
      <c r="F17" s="70">
        <v>6</v>
      </c>
      <c r="G17" s="1" t="s">
        <v>40</v>
      </c>
      <c r="H17" s="1"/>
      <c r="I17" s="11" t="s">
        <v>48</v>
      </c>
      <c r="J17" s="57">
        <f>D17*F17</f>
        <v>0.30000000000000004</v>
      </c>
      <c r="K17" s="58" t="s">
        <v>47</v>
      </c>
      <c r="L17" s="58"/>
      <c r="M17" s="59"/>
    </row>
    <row r="18" spans="1:13" ht="22.5" customHeight="1" x14ac:dyDescent="0.25">
      <c r="A18" s="1"/>
      <c r="B18" s="1"/>
      <c r="C18" s="1"/>
      <c r="D18" s="24"/>
      <c r="E18" s="11"/>
      <c r="F18" s="49" t="s">
        <v>126</v>
      </c>
      <c r="G18" s="1"/>
      <c r="H18" s="1"/>
      <c r="I18" s="11"/>
      <c r="J18" s="24"/>
      <c r="K18" s="1"/>
      <c r="L18" s="1"/>
      <c r="M18" s="1"/>
    </row>
    <row r="19" spans="1:13" s="13" customFormat="1" ht="21.75" customHeight="1" thickBot="1" x14ac:dyDescent="0.3">
      <c r="A19" s="15" t="s">
        <v>46</v>
      </c>
      <c r="B19" s="15" t="s">
        <v>45</v>
      </c>
      <c r="C19" s="15"/>
      <c r="D19" s="15"/>
      <c r="E19" s="15"/>
      <c r="F19" s="14"/>
      <c r="G19" s="14"/>
      <c r="H19" s="14"/>
      <c r="I19" s="14"/>
      <c r="J19" s="14"/>
      <c r="K19" s="14"/>
      <c r="L19" s="14"/>
      <c r="M19" s="14"/>
    </row>
    <row r="20" spans="1:13" s="21" customFormat="1" ht="27" customHeight="1" x14ac:dyDescent="0.25">
      <c r="A20" s="79">
        <v>21</v>
      </c>
      <c r="B20" s="23" t="s">
        <v>44</v>
      </c>
      <c r="C20" s="68" t="s">
        <v>43</v>
      </c>
      <c r="D20" s="70">
        <v>6</v>
      </c>
      <c r="E20" s="22" t="s">
        <v>40</v>
      </c>
      <c r="F20" s="22"/>
      <c r="G20" s="22"/>
      <c r="I20" s="211" t="s">
        <v>42</v>
      </c>
      <c r="J20" s="212">
        <f>(A20+D20)/C21</f>
        <v>4.5</v>
      </c>
      <c r="K20" s="214" t="s">
        <v>41</v>
      </c>
      <c r="L20" s="214"/>
      <c r="M20" s="215"/>
    </row>
    <row r="21" spans="1:13" ht="22.5" customHeight="1" thickBot="1" x14ac:dyDescent="0.3">
      <c r="A21" s="67" t="s">
        <v>123</v>
      </c>
      <c r="B21" s="18"/>
      <c r="C21" s="73">
        <f>F17</f>
        <v>6</v>
      </c>
      <c r="D21" s="14" t="s">
        <v>40</v>
      </c>
      <c r="E21" s="18"/>
      <c r="F21" s="18"/>
      <c r="G21" s="18"/>
      <c r="I21" s="211"/>
      <c r="J21" s="213"/>
      <c r="K21" s="216"/>
      <c r="L21" s="216"/>
      <c r="M21" s="217"/>
    </row>
    <row r="22" spans="1:13" ht="16.5" customHeight="1" x14ac:dyDescent="0.25">
      <c r="A22" s="20"/>
      <c r="B22" s="18"/>
      <c r="C22" s="19"/>
      <c r="D22" s="18"/>
      <c r="E22" s="18"/>
      <c r="F22" s="18"/>
      <c r="G22" s="18"/>
      <c r="H22" s="11"/>
      <c r="I22" s="17"/>
      <c r="J22" s="16"/>
      <c r="K22" s="16"/>
      <c r="L22" s="16"/>
      <c r="M22" s="1"/>
    </row>
    <row r="23" spans="1:13" s="13" customFormat="1" ht="21.75" customHeight="1" thickBot="1" x14ac:dyDescent="0.3">
      <c r="A23" s="15" t="s">
        <v>39</v>
      </c>
      <c r="B23" s="15" t="s">
        <v>38</v>
      </c>
      <c r="C23" s="15"/>
      <c r="D23" s="15"/>
      <c r="E23" s="15"/>
      <c r="F23" s="15"/>
      <c r="G23" s="15"/>
      <c r="H23" s="15"/>
      <c r="I23" s="15"/>
      <c r="J23" s="14"/>
      <c r="K23" s="14"/>
      <c r="L23" s="14"/>
      <c r="M23" s="14"/>
    </row>
    <row r="24" spans="1:13" s="10" customFormat="1" ht="27.75" customHeight="1" thickBot="1" x14ac:dyDescent="0.3">
      <c r="A24" s="12" t="s">
        <v>37</v>
      </c>
      <c r="B24" s="11"/>
      <c r="C24" s="73">
        <f>J20</f>
        <v>4.5</v>
      </c>
      <c r="D24" s="11" t="s">
        <v>36</v>
      </c>
      <c r="E24" s="80">
        <f>J17</f>
        <v>0.30000000000000004</v>
      </c>
      <c r="F24" s="12" t="s">
        <v>35</v>
      </c>
      <c r="G24" s="11"/>
      <c r="H24" s="11"/>
      <c r="I24" s="11" t="s">
        <v>34</v>
      </c>
      <c r="J24" s="57">
        <f>C24*E24</f>
        <v>1.35</v>
      </c>
      <c r="K24" s="60" t="s">
        <v>33</v>
      </c>
      <c r="L24" s="61"/>
      <c r="M24" s="62"/>
    </row>
    <row r="25" spans="1:13" x14ac:dyDescent="0.25">
      <c r="A25" s="1"/>
      <c r="B25" s="1"/>
      <c r="C25" s="1"/>
      <c r="D25" s="1"/>
      <c r="E25" s="1"/>
      <c r="F25" s="1"/>
      <c r="G25" s="1"/>
      <c r="H25" s="1"/>
      <c r="I25" s="1"/>
      <c r="J25" s="1"/>
      <c r="K25" s="1"/>
      <c r="L25" s="1"/>
      <c r="M25" s="1"/>
    </row>
    <row r="26" spans="1:13" ht="15.75" thickBot="1" x14ac:dyDescent="0.3">
      <c r="A26" s="1"/>
      <c r="B26" s="1"/>
      <c r="C26" s="1"/>
      <c r="D26" s="1"/>
      <c r="E26" s="1"/>
      <c r="F26" s="1"/>
      <c r="G26" s="1"/>
      <c r="H26" s="1"/>
      <c r="I26" s="1"/>
      <c r="J26" s="1"/>
      <c r="K26" s="1"/>
      <c r="L26" s="1"/>
      <c r="M26" s="1"/>
    </row>
    <row r="27" spans="1:13" ht="16.5" thickTop="1" thickBot="1" x14ac:dyDescent="0.3">
      <c r="A27" s="264" t="s">
        <v>80</v>
      </c>
      <c r="B27" s="265"/>
      <c r="C27" s="265"/>
      <c r="D27" s="265"/>
      <c r="E27" s="256" t="s">
        <v>81</v>
      </c>
      <c r="F27" s="257"/>
      <c r="G27" s="257"/>
      <c r="H27" s="257"/>
      <c r="I27" s="257"/>
      <c r="J27" s="257"/>
      <c r="K27" s="257"/>
      <c r="L27" s="258"/>
      <c r="M27" s="1"/>
    </row>
    <row r="28" spans="1:13" ht="15.75" thickBot="1" x14ac:dyDescent="0.3">
      <c r="A28" s="9" t="s">
        <v>32</v>
      </c>
      <c r="B28" s="262" t="s">
        <v>31</v>
      </c>
      <c r="C28" s="262"/>
      <c r="D28" s="109" t="s">
        <v>30</v>
      </c>
      <c r="E28" s="266" t="s">
        <v>29</v>
      </c>
      <c r="F28" s="267"/>
      <c r="G28" s="268"/>
      <c r="H28" s="86" t="s">
        <v>28</v>
      </c>
      <c r="I28" s="87"/>
      <c r="J28" s="88" t="s">
        <v>27</v>
      </c>
      <c r="K28" s="85" t="s">
        <v>26</v>
      </c>
      <c r="L28" s="84"/>
      <c r="M28" s="1"/>
    </row>
    <row r="29" spans="1:13" x14ac:dyDescent="0.25">
      <c r="A29" s="6"/>
      <c r="B29" s="262" t="s">
        <v>127</v>
      </c>
      <c r="C29" s="262"/>
      <c r="D29" s="82" t="s">
        <v>128</v>
      </c>
      <c r="E29" s="112" t="s">
        <v>24</v>
      </c>
      <c r="F29" s="83"/>
      <c r="G29" s="83"/>
      <c r="H29" s="83" t="s">
        <v>13</v>
      </c>
      <c r="I29" s="83"/>
      <c r="J29" s="83" t="s">
        <v>3</v>
      </c>
      <c r="K29" s="83" t="s">
        <v>2</v>
      </c>
      <c r="L29" s="113"/>
      <c r="M29" s="1"/>
    </row>
    <row r="30" spans="1:13" x14ac:dyDescent="0.25">
      <c r="A30" s="8" t="s">
        <v>25</v>
      </c>
      <c r="B30" s="263">
        <v>1</v>
      </c>
      <c r="C30" s="263"/>
      <c r="D30" s="50">
        <v>0.33</v>
      </c>
      <c r="E30" s="114" t="s">
        <v>21</v>
      </c>
      <c r="F30" s="5"/>
      <c r="G30" s="5"/>
      <c r="H30" s="5" t="s">
        <v>20</v>
      </c>
      <c r="I30" s="5"/>
      <c r="J30" s="5" t="s">
        <v>9</v>
      </c>
      <c r="K30" s="5" t="s">
        <v>8</v>
      </c>
      <c r="L30" s="115"/>
      <c r="M30" s="1"/>
    </row>
    <row r="31" spans="1:13" x14ac:dyDescent="0.25">
      <c r="A31" s="6" t="s">
        <v>23</v>
      </c>
      <c r="B31" s="259" t="s">
        <v>22</v>
      </c>
      <c r="C31" s="259"/>
      <c r="D31" s="110">
        <v>0.375</v>
      </c>
      <c r="E31" s="255" t="s">
        <v>17</v>
      </c>
      <c r="F31" s="251"/>
      <c r="G31" s="252"/>
      <c r="H31" s="51" t="s">
        <v>13</v>
      </c>
      <c r="I31" s="51"/>
      <c r="J31" s="51" t="s">
        <v>3</v>
      </c>
      <c r="K31" s="5" t="s">
        <v>2</v>
      </c>
      <c r="L31" s="115"/>
      <c r="M31" s="1"/>
    </row>
    <row r="32" spans="1:13" x14ac:dyDescent="0.25">
      <c r="A32" s="7" t="s">
        <v>19</v>
      </c>
      <c r="B32" s="260" t="s">
        <v>18</v>
      </c>
      <c r="C32" s="260"/>
      <c r="D32" s="111">
        <v>0.5</v>
      </c>
      <c r="E32" s="114" t="s">
        <v>14</v>
      </c>
      <c r="F32" s="5"/>
      <c r="G32" s="5"/>
      <c r="H32" s="5" t="s">
        <v>13</v>
      </c>
      <c r="I32" s="5"/>
      <c r="J32" s="5" t="s">
        <v>8</v>
      </c>
      <c r="K32" s="5" t="s">
        <v>1</v>
      </c>
      <c r="L32" s="115"/>
      <c r="M32" s="1"/>
    </row>
    <row r="33" spans="1:13" x14ac:dyDescent="0.25">
      <c r="A33" s="8" t="s">
        <v>16</v>
      </c>
      <c r="B33" s="261" t="s">
        <v>15</v>
      </c>
      <c r="C33" s="261"/>
      <c r="D33" s="50">
        <v>0.57499999999999996</v>
      </c>
      <c r="E33" s="55" t="s">
        <v>10</v>
      </c>
      <c r="F33" s="56"/>
      <c r="G33" s="56"/>
      <c r="H33" s="5" t="s">
        <v>9</v>
      </c>
      <c r="I33" s="5"/>
      <c r="J33" s="56" t="s">
        <v>8</v>
      </c>
      <c r="K33" s="51" t="s">
        <v>7</v>
      </c>
      <c r="L33" s="116"/>
      <c r="M33" s="1"/>
    </row>
    <row r="34" spans="1:13" ht="15.75" thickBot="1" x14ac:dyDescent="0.3">
      <c r="A34" s="6" t="s">
        <v>12</v>
      </c>
      <c r="B34" s="274" t="s">
        <v>11</v>
      </c>
      <c r="C34" s="274"/>
      <c r="D34" s="110">
        <v>0.65500000000000003</v>
      </c>
      <c r="E34" s="117" t="s">
        <v>4</v>
      </c>
      <c r="F34" s="118"/>
      <c r="G34" s="118"/>
      <c r="H34" s="118" t="s">
        <v>3</v>
      </c>
      <c r="I34" s="118"/>
      <c r="J34" s="118" t="s">
        <v>2</v>
      </c>
      <c r="K34" s="118" t="s">
        <v>1</v>
      </c>
      <c r="L34" s="119"/>
      <c r="M34" s="1"/>
    </row>
    <row r="35" spans="1:13" ht="15.75" thickBot="1" x14ac:dyDescent="0.3">
      <c r="A35" s="4" t="s">
        <v>6</v>
      </c>
      <c r="B35" s="275" t="s">
        <v>5</v>
      </c>
      <c r="C35" s="275"/>
      <c r="D35" s="3">
        <v>0.72499999999999998</v>
      </c>
      <c r="E35" s="1"/>
      <c r="F35" s="1"/>
      <c r="G35" s="1"/>
      <c r="H35" s="1"/>
      <c r="I35" s="1"/>
      <c r="J35" s="1"/>
      <c r="K35" s="1"/>
      <c r="L35" s="1"/>
      <c r="M35" s="1"/>
    </row>
    <row r="36" spans="1:13" ht="15.75" thickTop="1" x14ac:dyDescent="0.25">
      <c r="A36" s="2"/>
      <c r="B36" s="97"/>
      <c r="C36" s="97"/>
      <c r="D36" s="98"/>
      <c r="E36" s="1"/>
      <c r="F36" s="1"/>
      <c r="G36" s="1"/>
      <c r="H36" s="1"/>
      <c r="I36" s="1"/>
      <c r="J36" s="1"/>
      <c r="K36" s="1"/>
      <c r="L36" s="1"/>
      <c r="M36" s="1"/>
    </row>
    <row r="37" spans="1:13" x14ac:dyDescent="0.25">
      <c r="A37" s="1" t="s">
        <v>0</v>
      </c>
      <c r="B37" s="1"/>
      <c r="C37" s="1"/>
      <c r="D37" s="1"/>
      <c r="E37" s="1"/>
      <c r="F37" s="1"/>
      <c r="G37" s="1"/>
      <c r="H37" s="1"/>
      <c r="I37" s="1"/>
      <c r="J37" s="1"/>
      <c r="K37" s="1"/>
      <c r="L37" s="1"/>
      <c r="M37" s="1"/>
    </row>
    <row r="38" spans="1:13" x14ac:dyDescent="0.25">
      <c r="A38" s="1" t="s">
        <v>73</v>
      </c>
      <c r="B38" s="1"/>
      <c r="C38" s="1"/>
      <c r="D38" s="1"/>
      <c r="E38" s="1"/>
      <c r="F38" s="1"/>
      <c r="G38" s="1"/>
      <c r="H38" s="1"/>
      <c r="I38" s="1"/>
      <c r="J38" s="1"/>
      <c r="K38" s="1"/>
      <c r="L38" s="1"/>
      <c r="M38" s="1"/>
    </row>
    <row r="39" spans="1:13" x14ac:dyDescent="0.25">
      <c r="A39" t="s">
        <v>74</v>
      </c>
      <c r="B39" s="1"/>
      <c r="C39" s="1"/>
      <c r="D39" s="1"/>
      <c r="E39" s="1"/>
      <c r="F39" s="1"/>
      <c r="G39" s="1"/>
      <c r="H39" s="1"/>
      <c r="I39" s="1"/>
      <c r="J39" s="1"/>
      <c r="K39" s="1"/>
      <c r="L39" s="1"/>
      <c r="M39" s="1"/>
    </row>
    <row r="40" spans="1:13" x14ac:dyDescent="0.25">
      <c r="A40" s="2" t="s">
        <v>75</v>
      </c>
      <c r="B40" s="1"/>
      <c r="C40" s="1"/>
      <c r="D40" s="1"/>
      <c r="E40" s="1"/>
      <c r="F40" s="1"/>
      <c r="G40" s="1"/>
      <c r="H40" s="1"/>
      <c r="I40" s="1"/>
      <c r="J40" s="1"/>
      <c r="K40" s="1"/>
      <c r="L40" s="1"/>
      <c r="M40" s="1"/>
    </row>
    <row r="41" spans="1:13" x14ac:dyDescent="0.25">
      <c r="A41" s="1" t="s">
        <v>76</v>
      </c>
      <c r="B41" s="1"/>
      <c r="C41" s="1"/>
      <c r="D41" s="1"/>
      <c r="E41" s="1"/>
      <c r="F41" s="1"/>
      <c r="G41" s="1"/>
      <c r="H41" s="1"/>
      <c r="I41" s="1"/>
      <c r="J41" s="1"/>
      <c r="K41" s="1"/>
      <c r="L41" s="1"/>
      <c r="M41" s="1"/>
    </row>
    <row r="42" spans="1:13" x14ac:dyDescent="0.25">
      <c r="A42" s="1" t="s">
        <v>77</v>
      </c>
      <c r="B42" s="1"/>
      <c r="C42" s="1"/>
      <c r="D42" s="1"/>
      <c r="E42" s="1"/>
      <c r="F42" s="1"/>
      <c r="G42" s="1"/>
      <c r="H42" s="1"/>
      <c r="I42" s="1"/>
      <c r="J42" s="1"/>
      <c r="K42" s="1"/>
      <c r="L42" s="1"/>
      <c r="M42" s="1"/>
    </row>
    <row r="43" spans="1:13" x14ac:dyDescent="0.25">
      <c r="A43" s="1" t="s">
        <v>78</v>
      </c>
      <c r="B43" s="1"/>
      <c r="C43" s="1"/>
      <c r="D43" s="1"/>
      <c r="E43" s="1"/>
      <c r="F43" s="1"/>
      <c r="G43" s="1"/>
      <c r="H43" s="1"/>
      <c r="I43" s="1"/>
      <c r="J43" s="1"/>
      <c r="K43" s="1"/>
      <c r="L43" s="1"/>
      <c r="M43" s="1"/>
    </row>
    <row r="44" spans="1:13" x14ac:dyDescent="0.25">
      <c r="A44" s="1" t="s">
        <v>79</v>
      </c>
      <c r="B44" s="1"/>
      <c r="C44" s="1"/>
      <c r="D44" s="1"/>
      <c r="E44" s="1"/>
      <c r="F44" s="1"/>
      <c r="G44" s="1"/>
      <c r="H44" s="1"/>
      <c r="I44" s="1"/>
      <c r="J44" s="1"/>
      <c r="K44" s="1"/>
      <c r="L44" s="1"/>
      <c r="M44" s="1"/>
    </row>
    <row r="45" spans="1:13" ht="15.75" thickBot="1" x14ac:dyDescent="0.3">
      <c r="A45" s="1"/>
      <c r="B45" s="1"/>
      <c r="C45" s="1"/>
      <c r="D45" s="1"/>
      <c r="E45" s="1"/>
      <c r="F45" s="1"/>
      <c r="G45" s="1"/>
      <c r="H45" s="1"/>
      <c r="I45" s="1"/>
      <c r="J45" s="1"/>
      <c r="K45" s="1"/>
      <c r="L45" s="1"/>
      <c r="M45" s="1"/>
    </row>
    <row r="46" spans="1:13" ht="15.75" thickBot="1" x14ac:dyDescent="0.3">
      <c r="A46" s="276" t="s">
        <v>122</v>
      </c>
      <c r="B46" s="277"/>
      <c r="C46" s="277"/>
      <c r="D46" s="278"/>
      <c r="E46" s="94" t="s">
        <v>121</v>
      </c>
      <c r="F46" s="94"/>
      <c r="G46" s="94"/>
      <c r="H46" s="94"/>
      <c r="I46" s="94"/>
      <c r="J46" s="102" t="s">
        <v>124</v>
      </c>
      <c r="K46" s="95"/>
      <c r="L46" s="95"/>
      <c r="M46" s="96"/>
    </row>
    <row r="47" spans="1:13" ht="15.75" thickBot="1" x14ac:dyDescent="0.3">
      <c r="A47" s="269" t="s">
        <v>90</v>
      </c>
      <c r="B47" s="270"/>
      <c r="C47" s="271"/>
      <c r="D47" s="54" t="s">
        <v>91</v>
      </c>
      <c r="E47" s="283" t="s">
        <v>88</v>
      </c>
      <c r="F47" s="283"/>
      <c r="G47" s="284"/>
      <c r="H47" s="53" t="s">
        <v>89</v>
      </c>
      <c r="I47" s="53"/>
      <c r="J47" s="103" t="s">
        <v>108</v>
      </c>
      <c r="K47" s="239" t="s">
        <v>113</v>
      </c>
      <c r="L47" s="240"/>
      <c r="M47" s="241"/>
    </row>
    <row r="48" spans="1:13" x14ac:dyDescent="0.25">
      <c r="A48" s="272" t="s">
        <v>92</v>
      </c>
      <c r="B48" s="273"/>
      <c r="C48" s="273"/>
      <c r="D48" s="105" t="s">
        <v>99</v>
      </c>
      <c r="E48" s="285" t="s">
        <v>82</v>
      </c>
      <c r="F48" s="285"/>
      <c r="G48" s="286"/>
      <c r="H48" s="287">
        <v>2.5000000000000001E-2</v>
      </c>
      <c r="I48" s="288"/>
      <c r="J48" s="104" t="s">
        <v>109</v>
      </c>
      <c r="K48" s="236" t="s">
        <v>114</v>
      </c>
      <c r="L48" s="237"/>
      <c r="M48" s="238"/>
    </row>
    <row r="49" spans="1:13" x14ac:dyDescent="0.25">
      <c r="A49" s="242" t="s">
        <v>93</v>
      </c>
      <c r="B49" s="243"/>
      <c r="C49" s="243"/>
      <c r="D49" s="106" t="s">
        <v>100</v>
      </c>
      <c r="E49" s="249" t="s">
        <v>83</v>
      </c>
      <c r="F49" s="249"/>
      <c r="G49" s="250"/>
      <c r="H49" s="289" t="s">
        <v>107</v>
      </c>
      <c r="I49" s="290"/>
      <c r="J49" s="52" t="s">
        <v>110</v>
      </c>
      <c r="K49" s="233" t="s">
        <v>115</v>
      </c>
      <c r="L49" s="234"/>
      <c r="M49" s="235"/>
    </row>
    <row r="50" spans="1:13" x14ac:dyDescent="0.25">
      <c r="A50" s="242" t="s">
        <v>94</v>
      </c>
      <c r="B50" s="243"/>
      <c r="C50" s="243"/>
      <c r="D50" s="106" t="s">
        <v>101</v>
      </c>
      <c r="E50" s="251" t="s">
        <v>84</v>
      </c>
      <c r="F50" s="251"/>
      <c r="G50" s="252"/>
      <c r="H50" s="291">
        <v>0.03</v>
      </c>
      <c r="I50" s="292"/>
      <c r="J50" s="52" t="s">
        <v>111</v>
      </c>
      <c r="K50" s="233" t="s">
        <v>116</v>
      </c>
      <c r="L50" s="234"/>
      <c r="M50" s="235"/>
    </row>
    <row r="51" spans="1:13" x14ac:dyDescent="0.25">
      <c r="A51" s="242" t="s">
        <v>95</v>
      </c>
      <c r="B51" s="243"/>
      <c r="C51" s="243"/>
      <c r="D51" s="106" t="s">
        <v>102</v>
      </c>
      <c r="E51" s="251" t="s">
        <v>85</v>
      </c>
      <c r="F51" s="251"/>
      <c r="G51" s="252"/>
      <c r="H51" s="291">
        <v>3.5000000000000003E-2</v>
      </c>
      <c r="I51" s="292"/>
      <c r="J51" s="52" t="s">
        <v>112</v>
      </c>
      <c r="K51" s="233" t="s">
        <v>115</v>
      </c>
      <c r="L51" s="234"/>
      <c r="M51" s="235"/>
    </row>
    <row r="52" spans="1:13" ht="15.75" thickBot="1" x14ac:dyDescent="0.3">
      <c r="A52" s="242" t="s">
        <v>98</v>
      </c>
      <c r="B52" s="243"/>
      <c r="C52" s="243"/>
      <c r="D52" s="106" t="s">
        <v>103</v>
      </c>
      <c r="E52" s="252" t="s">
        <v>86</v>
      </c>
      <c r="F52" s="253"/>
      <c r="G52" s="253"/>
      <c r="H52" s="291" t="s">
        <v>87</v>
      </c>
      <c r="I52" s="292"/>
      <c r="J52" s="246" t="s">
        <v>131</v>
      </c>
      <c r="K52" s="247"/>
      <c r="L52" s="247"/>
      <c r="M52" s="248"/>
    </row>
    <row r="53" spans="1:13" x14ac:dyDescent="0.25">
      <c r="A53" s="242" t="s">
        <v>96</v>
      </c>
      <c r="B53" s="243"/>
      <c r="C53" s="243"/>
      <c r="D53" s="107" t="s">
        <v>104</v>
      </c>
      <c r="E53" s="279" t="s">
        <v>106</v>
      </c>
      <c r="F53" s="279"/>
      <c r="G53" s="279"/>
      <c r="H53" s="279"/>
      <c r="I53" s="280"/>
      <c r="J53" s="2"/>
      <c r="K53" s="2"/>
      <c r="L53" s="2"/>
      <c r="M53" s="2"/>
    </row>
    <row r="54" spans="1:13" ht="15.75" thickBot="1" x14ac:dyDescent="0.3">
      <c r="A54" s="244" t="s">
        <v>97</v>
      </c>
      <c r="B54" s="245"/>
      <c r="C54" s="245"/>
      <c r="D54" s="108" t="s">
        <v>105</v>
      </c>
      <c r="E54" s="281" t="s">
        <v>129</v>
      </c>
      <c r="F54" s="281"/>
      <c r="G54" s="281"/>
      <c r="H54" s="281"/>
      <c r="I54" s="282"/>
      <c r="J54" s="1"/>
      <c r="K54" s="1"/>
      <c r="L54" s="1"/>
      <c r="M54" s="1"/>
    </row>
    <row r="55" spans="1:13" ht="15.75" thickBot="1" x14ac:dyDescent="0.3">
      <c r="A55" s="1"/>
      <c r="B55" s="1"/>
      <c r="C55" s="1"/>
      <c r="D55" s="1"/>
      <c r="E55" s="99" t="s">
        <v>130</v>
      </c>
      <c r="F55" s="100"/>
      <c r="G55" s="100"/>
      <c r="H55" s="100"/>
      <c r="I55" s="101"/>
      <c r="J55" s="1"/>
      <c r="K55" s="1"/>
      <c r="L55" s="1"/>
      <c r="M55" s="1"/>
    </row>
  </sheetData>
  <sheetProtection sheet="1" objects="1" scenarios="1" selectLockedCells="1"/>
  <mergeCells count="51">
    <mergeCell ref="E47:G47"/>
    <mergeCell ref="E51:G51"/>
    <mergeCell ref="E48:G48"/>
    <mergeCell ref="H48:I48"/>
    <mergeCell ref="H49:I49"/>
    <mergeCell ref="H50:I50"/>
    <mergeCell ref="H51:I51"/>
    <mergeCell ref="A47:C47"/>
    <mergeCell ref="A48:C48"/>
    <mergeCell ref="A49:C49"/>
    <mergeCell ref="A50:C50"/>
    <mergeCell ref="B34:C34"/>
    <mergeCell ref="B35:C35"/>
    <mergeCell ref="A46:D46"/>
    <mergeCell ref="E31:G31"/>
    <mergeCell ref="E27:L27"/>
    <mergeCell ref="B31:C31"/>
    <mergeCell ref="B32:C32"/>
    <mergeCell ref="B33:C33"/>
    <mergeCell ref="B28:C28"/>
    <mergeCell ref="B29:C29"/>
    <mergeCell ref="B30:C30"/>
    <mergeCell ref="A27:D27"/>
    <mergeCell ref="E28:G28"/>
    <mergeCell ref="K20:M21"/>
    <mergeCell ref="I20:I21"/>
    <mergeCell ref="J20:J21"/>
    <mergeCell ref="B1:D1"/>
    <mergeCell ref="F1:K1"/>
    <mergeCell ref="H13:H14"/>
    <mergeCell ref="I13:I14"/>
    <mergeCell ref="J6:L7"/>
    <mergeCell ref="J13:L14"/>
    <mergeCell ref="H6:H7"/>
    <mergeCell ref="I6:I7"/>
    <mergeCell ref="A53:C53"/>
    <mergeCell ref="A54:C54"/>
    <mergeCell ref="J52:M52"/>
    <mergeCell ref="E49:G49"/>
    <mergeCell ref="E50:G50"/>
    <mergeCell ref="E52:G52"/>
    <mergeCell ref="A51:C51"/>
    <mergeCell ref="A52:C52"/>
    <mergeCell ref="E53:I53"/>
    <mergeCell ref="E54:I54"/>
    <mergeCell ref="H52:I52"/>
    <mergeCell ref="K51:M51"/>
    <mergeCell ref="K50:M50"/>
    <mergeCell ref="K49:M49"/>
    <mergeCell ref="K48:M48"/>
    <mergeCell ref="K47:M47"/>
  </mergeCells>
  <pageMargins left="0.7" right="0.7" top="0.75" bottom="0.75" header="0.3" footer="0.3"/>
  <pageSetup scale="68" orientation="portrait" r:id="rId1"/>
  <headerFooter>
    <oddHeader>&amp;C&amp;"-,Bold"&amp;18Grazing Paddock Sizing Worksheet - Spring Example
&amp;"-,Regular"&amp;14(Fill in the green boxes using the tables below. Yellow boxes will automatically equate)</oddHeader>
    <oddFooter>&amp;CSource: Pasture Management Guide for Livestock Producers, Pm 1713, Iowa State University Extension, 1988.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showGridLines="0" showRuler="0" view="pageLayout" zoomScaleNormal="80" zoomScaleSheetLayoutView="80" workbookViewId="0">
      <selection activeCell="B1" sqref="B1:D1"/>
    </sheetView>
  </sheetViews>
  <sheetFormatPr defaultRowHeight="15" x14ac:dyDescent="0.25"/>
  <cols>
    <col min="1" max="1" width="13.7109375" customWidth="1"/>
    <col min="2" max="2" width="9.140625" customWidth="1"/>
    <col min="3" max="3" width="8.42578125" customWidth="1"/>
    <col min="4" max="4" width="10.85546875" customWidth="1"/>
    <col min="5" max="5" width="12.7109375" customWidth="1"/>
    <col min="6" max="6" width="4.5703125" bestFit="1" customWidth="1"/>
    <col min="7" max="7" width="11.28515625" customWidth="1"/>
    <col min="8" max="8" width="3" customWidth="1"/>
    <col min="9" max="9" width="12.5703125" customWidth="1"/>
    <col min="10" max="10" width="10.85546875" customWidth="1"/>
    <col min="11" max="11" width="2.85546875" bestFit="1" customWidth="1"/>
    <col min="12" max="12" width="10.85546875" customWidth="1"/>
    <col min="13" max="13" width="17.5703125" customWidth="1"/>
  </cols>
  <sheetData>
    <row r="1" spans="1:15" s="44" customFormat="1" ht="23.25" customHeight="1" x14ac:dyDescent="0.25">
      <c r="A1" s="46" t="s">
        <v>72</v>
      </c>
      <c r="B1" s="224"/>
      <c r="C1" s="224"/>
      <c r="D1" s="224"/>
      <c r="E1" s="46" t="s">
        <v>71</v>
      </c>
      <c r="F1" s="224"/>
      <c r="G1" s="224"/>
      <c r="H1" s="224"/>
      <c r="I1" s="224"/>
      <c r="J1" s="224"/>
      <c r="K1" s="224"/>
      <c r="L1" s="46" t="s">
        <v>70</v>
      </c>
      <c r="M1" s="120"/>
      <c r="N1" s="92"/>
      <c r="O1" s="92"/>
    </row>
    <row r="2" spans="1:15" s="13" customFormat="1" ht="21.75" customHeight="1" thickBot="1" x14ac:dyDescent="0.3">
      <c r="A2" s="15" t="s">
        <v>69</v>
      </c>
      <c r="B2" s="15" t="s">
        <v>68</v>
      </c>
      <c r="C2" s="34"/>
      <c r="D2" s="34"/>
      <c r="E2" s="34"/>
      <c r="F2" s="14"/>
      <c r="G2" s="14"/>
      <c r="H2" s="14"/>
      <c r="I2" s="14"/>
      <c r="J2" s="14"/>
      <c r="K2" s="14"/>
      <c r="L2" s="14"/>
      <c r="M2" s="14"/>
      <c r="N2" s="14"/>
      <c r="O2" s="14"/>
    </row>
    <row r="3" spans="1:15" s="21" customFormat="1" ht="27" customHeight="1" thickBot="1" x14ac:dyDescent="0.3">
      <c r="A3" s="91">
        <v>1</v>
      </c>
      <c r="B3" s="39" t="s">
        <v>67</v>
      </c>
      <c r="C3" s="40" t="s">
        <v>36</v>
      </c>
      <c r="D3" s="91">
        <v>1000</v>
      </c>
      <c r="E3" s="41" t="s">
        <v>66</v>
      </c>
      <c r="F3" s="40" t="s">
        <v>34</v>
      </c>
      <c r="G3" s="43">
        <f>A3*D3</f>
        <v>1000</v>
      </c>
      <c r="H3" s="40" t="s">
        <v>36</v>
      </c>
      <c r="I3" s="122">
        <v>0.02</v>
      </c>
      <c r="J3" s="39" t="s">
        <v>65</v>
      </c>
      <c r="K3" s="38" t="s">
        <v>34</v>
      </c>
      <c r="L3" s="63">
        <f>(A3*D3)*I3</f>
        <v>20</v>
      </c>
      <c r="M3" s="69" t="s">
        <v>64</v>
      </c>
      <c r="N3" s="18"/>
      <c r="O3" s="18"/>
    </row>
    <row r="4" spans="1:15" s="21" customFormat="1" ht="27" customHeight="1" x14ac:dyDescent="0.25">
      <c r="A4" s="42"/>
      <c r="B4" s="39"/>
      <c r="C4" s="40"/>
      <c r="D4" s="40" t="s">
        <v>118</v>
      </c>
      <c r="E4" s="41"/>
      <c r="F4" s="40"/>
      <c r="G4" s="37"/>
      <c r="H4" s="40"/>
      <c r="I4" s="81" t="s">
        <v>125</v>
      </c>
      <c r="J4" s="39"/>
      <c r="K4" s="38"/>
      <c r="L4" s="37"/>
      <c r="M4" s="18"/>
      <c r="N4" s="18"/>
      <c r="O4" s="18"/>
    </row>
    <row r="5" spans="1:15" s="13" customFormat="1" ht="21.75" customHeight="1" thickBot="1" x14ac:dyDescent="0.3">
      <c r="A5" s="15" t="s">
        <v>63</v>
      </c>
      <c r="B5" s="15" t="s">
        <v>62</v>
      </c>
      <c r="C5" s="34"/>
      <c r="D5" s="34"/>
      <c r="E5" s="34"/>
      <c r="F5" s="34"/>
      <c r="G5" s="34"/>
      <c r="H5" s="34"/>
      <c r="I5" s="34"/>
      <c r="J5" s="34"/>
      <c r="K5" s="14"/>
      <c r="L5" s="14"/>
      <c r="M5" s="14"/>
      <c r="N5" s="14"/>
      <c r="O5" s="14"/>
    </row>
    <row r="6" spans="1:15" ht="22.5" customHeight="1" x14ac:dyDescent="0.25">
      <c r="A6" s="89">
        <f>L3</f>
        <v>20</v>
      </c>
      <c r="B6" s="22" t="s">
        <v>61</v>
      </c>
      <c r="C6" s="22"/>
      <c r="D6" s="22"/>
      <c r="E6" s="22"/>
      <c r="F6" s="22"/>
      <c r="G6" s="22"/>
      <c r="H6" s="211" t="s">
        <v>42</v>
      </c>
      <c r="I6" s="225">
        <f>A6/A7</f>
        <v>40</v>
      </c>
      <c r="J6" s="227" t="s">
        <v>60</v>
      </c>
      <c r="K6" s="227"/>
      <c r="L6" s="228"/>
      <c r="M6" s="18"/>
      <c r="N6" s="1"/>
      <c r="O6" s="1"/>
    </row>
    <row r="7" spans="1:15" s="21" customFormat="1" ht="27" customHeight="1" thickBot="1" x14ac:dyDescent="0.3">
      <c r="A7" s="121">
        <v>0.5</v>
      </c>
      <c r="B7" s="14" t="s">
        <v>117</v>
      </c>
      <c r="C7" s="18"/>
      <c r="D7" s="18"/>
      <c r="E7" s="18"/>
      <c r="F7" s="18"/>
      <c r="G7" s="18"/>
      <c r="H7" s="211"/>
      <c r="I7" s="226"/>
      <c r="J7" s="229"/>
      <c r="K7" s="229"/>
      <c r="L7" s="230"/>
      <c r="M7" s="18"/>
      <c r="N7" s="18"/>
      <c r="O7" s="18"/>
    </row>
    <row r="8" spans="1:15" s="21" customFormat="1" ht="27" customHeight="1" x14ac:dyDescent="0.25">
      <c r="A8" s="36"/>
      <c r="B8" s="14"/>
      <c r="C8" s="18"/>
      <c r="D8" s="18"/>
      <c r="E8" s="18"/>
      <c r="F8" s="18"/>
      <c r="G8" s="18"/>
      <c r="H8" s="47"/>
      <c r="I8" s="35"/>
      <c r="J8" s="30"/>
      <c r="K8" s="30"/>
      <c r="L8" s="30"/>
      <c r="M8" s="18"/>
      <c r="N8" s="18"/>
      <c r="O8" s="18"/>
    </row>
    <row r="9" spans="1:15" s="13" customFormat="1" ht="21.75" customHeight="1" thickBot="1" x14ac:dyDescent="0.3">
      <c r="A9" s="15" t="s">
        <v>59</v>
      </c>
      <c r="B9" s="15" t="s">
        <v>58</v>
      </c>
      <c r="C9" s="34"/>
      <c r="D9" s="34"/>
      <c r="E9" s="34"/>
      <c r="F9" s="34"/>
      <c r="G9" s="34"/>
      <c r="H9" s="34"/>
      <c r="I9" s="34"/>
      <c r="J9" s="14"/>
      <c r="K9" s="14"/>
      <c r="L9" s="14"/>
      <c r="M9" s="14"/>
      <c r="N9" s="14"/>
      <c r="O9" s="14"/>
    </row>
    <row r="10" spans="1:15" s="21" customFormat="1" ht="27" customHeight="1" thickBot="1" x14ac:dyDescent="0.3">
      <c r="A10" s="14" t="s">
        <v>57</v>
      </c>
      <c r="B10" s="18"/>
      <c r="C10" s="18"/>
      <c r="D10" s="91">
        <v>300</v>
      </c>
      <c r="E10" s="47" t="s">
        <v>36</v>
      </c>
      <c r="F10" s="73">
        <v>4</v>
      </c>
      <c r="G10" s="14" t="s">
        <v>56</v>
      </c>
      <c r="H10" s="47" t="s">
        <v>34</v>
      </c>
      <c r="I10" s="63">
        <f>D10*F10</f>
        <v>1200</v>
      </c>
      <c r="J10" s="58" t="s">
        <v>55</v>
      </c>
      <c r="K10" s="64"/>
      <c r="L10" s="65"/>
      <c r="M10" s="18"/>
      <c r="N10" s="18"/>
      <c r="O10" s="18"/>
    </row>
    <row r="11" spans="1:15" s="21" customFormat="1" ht="27" customHeight="1" x14ac:dyDescent="0.25">
      <c r="A11" s="18"/>
      <c r="B11" s="18"/>
      <c r="C11" s="18"/>
      <c r="D11" s="33"/>
      <c r="E11" s="47"/>
      <c r="F11" s="33"/>
      <c r="G11" s="18"/>
      <c r="H11" s="47"/>
      <c r="I11" s="33"/>
      <c r="J11" s="18"/>
      <c r="K11" s="18"/>
      <c r="L11" s="18"/>
      <c r="M11" s="18"/>
      <c r="N11" s="18"/>
      <c r="O11" s="18"/>
    </row>
    <row r="12" spans="1:15" s="13" customFormat="1" ht="21.75" customHeight="1" thickBot="1" x14ac:dyDescent="0.3">
      <c r="A12" s="15" t="s">
        <v>54</v>
      </c>
      <c r="B12" s="15" t="s">
        <v>53</v>
      </c>
      <c r="C12" s="14"/>
      <c r="D12" s="14"/>
      <c r="E12" s="14"/>
      <c r="F12" s="14"/>
      <c r="G12" s="14"/>
      <c r="H12" s="14"/>
      <c r="I12" s="14"/>
      <c r="J12" s="14"/>
      <c r="K12" s="14"/>
      <c r="L12" s="14"/>
      <c r="M12" s="14"/>
      <c r="N12" s="14"/>
      <c r="O12" s="14"/>
    </row>
    <row r="13" spans="1:15" ht="15" customHeight="1" x14ac:dyDescent="0.25">
      <c r="A13" s="90">
        <f>I6</f>
        <v>40</v>
      </c>
      <c r="B13" s="66" t="s">
        <v>119</v>
      </c>
      <c r="C13" s="66"/>
      <c r="D13" s="66"/>
      <c r="E13" s="66"/>
      <c r="F13" s="66"/>
      <c r="G13" s="66"/>
      <c r="H13" s="211" t="s">
        <v>42</v>
      </c>
      <c r="I13" s="231">
        <f>A13/A14</f>
        <v>3.3333333333333333E-2</v>
      </c>
      <c r="J13" s="227" t="s">
        <v>52</v>
      </c>
      <c r="K13" s="227"/>
      <c r="L13" s="228"/>
      <c r="M13" s="1"/>
      <c r="N13" s="1"/>
      <c r="O13" s="1"/>
    </row>
    <row r="14" spans="1:15" ht="22.5" customHeight="1" thickBot="1" x14ac:dyDescent="0.3">
      <c r="A14" s="75">
        <f>I10</f>
        <v>1200</v>
      </c>
      <c r="B14" s="76" t="s">
        <v>120</v>
      </c>
      <c r="C14" s="74"/>
      <c r="D14" s="77"/>
      <c r="E14" s="77"/>
      <c r="F14" s="77"/>
      <c r="G14" s="77"/>
      <c r="H14" s="211"/>
      <c r="I14" s="232"/>
      <c r="J14" s="229"/>
      <c r="K14" s="229"/>
      <c r="L14" s="230"/>
      <c r="M14" s="1"/>
      <c r="N14" s="1"/>
      <c r="O14" s="1"/>
    </row>
    <row r="15" spans="1:15" ht="22.5" customHeight="1" x14ac:dyDescent="0.25">
      <c r="A15" s="32"/>
      <c r="B15" s="14"/>
      <c r="C15" s="1"/>
      <c r="D15" s="18"/>
      <c r="E15" s="18"/>
      <c r="F15" s="18"/>
      <c r="G15" s="18"/>
      <c r="H15" s="47"/>
      <c r="I15" s="48"/>
      <c r="J15" s="30"/>
      <c r="K15" s="30"/>
      <c r="L15" s="30"/>
      <c r="M15" s="1"/>
      <c r="N15" s="1"/>
      <c r="O15" s="1"/>
    </row>
    <row r="16" spans="1:15" s="26" customFormat="1" ht="21.75" customHeight="1" thickBot="1" x14ac:dyDescent="0.3">
      <c r="A16" s="29" t="s">
        <v>51</v>
      </c>
      <c r="B16" s="29" t="s">
        <v>50</v>
      </c>
      <c r="C16" s="28"/>
      <c r="D16" s="28"/>
      <c r="E16" s="27"/>
      <c r="F16" s="27"/>
      <c r="G16" s="27"/>
      <c r="H16" s="27"/>
      <c r="I16" s="27"/>
      <c r="J16" s="27"/>
      <c r="K16" s="27"/>
      <c r="L16" s="27"/>
      <c r="M16" s="27"/>
      <c r="N16" s="27"/>
      <c r="O16" s="27"/>
    </row>
    <row r="17" spans="1:15" ht="22.5" customHeight="1" thickBot="1" x14ac:dyDescent="0.3">
      <c r="A17" s="1" t="s">
        <v>49</v>
      </c>
      <c r="B17" s="1"/>
      <c r="C17" s="1"/>
      <c r="D17" s="25">
        <f>I13</f>
        <v>3.3333333333333333E-2</v>
      </c>
      <c r="E17" s="47" t="s">
        <v>36</v>
      </c>
      <c r="F17" s="91">
        <v>3</v>
      </c>
      <c r="G17" s="1" t="s">
        <v>40</v>
      </c>
      <c r="H17" s="1"/>
      <c r="I17" s="47" t="s">
        <v>48</v>
      </c>
      <c r="J17" s="57">
        <f>D17*F17</f>
        <v>0.1</v>
      </c>
      <c r="K17" s="58" t="s">
        <v>47</v>
      </c>
      <c r="L17" s="58"/>
      <c r="M17" s="59"/>
      <c r="N17" s="1"/>
      <c r="O17" s="1"/>
    </row>
    <row r="18" spans="1:15" ht="22.5" customHeight="1" x14ac:dyDescent="0.25">
      <c r="A18" s="1"/>
      <c r="B18" s="1"/>
      <c r="C18" s="1"/>
      <c r="D18" s="24"/>
      <c r="E18" s="47"/>
      <c r="F18" s="49" t="s">
        <v>126</v>
      </c>
      <c r="G18" s="1"/>
      <c r="H18" s="1"/>
      <c r="I18" s="47"/>
      <c r="J18" s="24"/>
      <c r="K18" s="1"/>
      <c r="L18" s="1"/>
      <c r="M18" s="1"/>
      <c r="N18" s="1"/>
      <c r="O18" s="1"/>
    </row>
    <row r="19" spans="1:15" s="13" customFormat="1" ht="21.75" customHeight="1" thickBot="1" x14ac:dyDescent="0.3">
      <c r="A19" s="15" t="s">
        <v>46</v>
      </c>
      <c r="B19" s="15" t="s">
        <v>45</v>
      </c>
      <c r="C19" s="15"/>
      <c r="D19" s="15"/>
      <c r="E19" s="15"/>
      <c r="F19" s="14"/>
      <c r="G19" s="14"/>
      <c r="H19" s="14"/>
      <c r="I19" s="14"/>
      <c r="J19" s="14"/>
      <c r="K19" s="14"/>
      <c r="L19" s="14"/>
      <c r="M19" s="14"/>
      <c r="N19" s="14"/>
      <c r="O19" s="14"/>
    </row>
    <row r="20" spans="1:15" s="21" customFormat="1" ht="27" customHeight="1" x14ac:dyDescent="0.25">
      <c r="A20" s="123">
        <v>21</v>
      </c>
      <c r="B20" s="23" t="s">
        <v>44</v>
      </c>
      <c r="C20" s="68" t="s">
        <v>43</v>
      </c>
      <c r="D20" s="166">
        <f>F17</f>
        <v>3</v>
      </c>
      <c r="E20" s="22" t="s">
        <v>40</v>
      </c>
      <c r="F20" s="22"/>
      <c r="G20" s="22"/>
      <c r="I20" s="211" t="s">
        <v>42</v>
      </c>
      <c r="J20" s="212">
        <f>(A20+D20)/C21</f>
        <v>8</v>
      </c>
      <c r="K20" s="214" t="s">
        <v>41</v>
      </c>
      <c r="L20" s="214"/>
      <c r="M20" s="215"/>
      <c r="N20" s="18"/>
      <c r="O20" s="18"/>
    </row>
    <row r="21" spans="1:15" ht="22.5" customHeight="1" thickBot="1" x14ac:dyDescent="0.3">
      <c r="A21" s="67" t="s">
        <v>123</v>
      </c>
      <c r="B21" s="18"/>
      <c r="C21" s="73">
        <f>F17</f>
        <v>3</v>
      </c>
      <c r="D21" s="14" t="s">
        <v>40</v>
      </c>
      <c r="E21" s="18"/>
      <c r="F21" s="18"/>
      <c r="G21" s="18"/>
      <c r="I21" s="211"/>
      <c r="J21" s="213"/>
      <c r="K21" s="216"/>
      <c r="L21" s="216"/>
      <c r="M21" s="217"/>
      <c r="N21" s="1"/>
      <c r="O21" s="1"/>
    </row>
    <row r="22" spans="1:15" ht="16.5" customHeight="1" x14ac:dyDescent="0.25">
      <c r="A22" s="20"/>
      <c r="B22" s="18"/>
      <c r="C22" s="19"/>
      <c r="D22" s="18"/>
      <c r="E22" s="18"/>
      <c r="F22" s="18"/>
      <c r="G22" s="18"/>
      <c r="H22" s="47"/>
      <c r="I22" s="17"/>
      <c r="J22" s="16"/>
      <c r="K22" s="16"/>
      <c r="L22" s="16"/>
      <c r="M22" s="1"/>
      <c r="N22" s="1"/>
      <c r="O22" s="1"/>
    </row>
    <row r="23" spans="1:15" s="13" customFormat="1" ht="21.75" customHeight="1" thickBot="1" x14ac:dyDescent="0.3">
      <c r="A23" s="15" t="s">
        <v>39</v>
      </c>
      <c r="B23" s="15" t="s">
        <v>38</v>
      </c>
      <c r="C23" s="15"/>
      <c r="D23" s="15"/>
      <c r="E23" s="15"/>
      <c r="F23" s="15"/>
      <c r="G23" s="15"/>
      <c r="H23" s="15"/>
      <c r="I23" s="15"/>
      <c r="J23" s="14"/>
      <c r="K23" s="14"/>
      <c r="L23" s="14"/>
      <c r="M23" s="14"/>
      <c r="N23" s="14"/>
      <c r="O23" s="14"/>
    </row>
    <row r="24" spans="1:15" s="10" customFormat="1" ht="27.75" customHeight="1" thickBot="1" x14ac:dyDescent="0.3">
      <c r="A24" s="12" t="s">
        <v>37</v>
      </c>
      <c r="B24" s="47"/>
      <c r="C24" s="73">
        <f>J20</f>
        <v>8</v>
      </c>
      <c r="D24" s="47" t="s">
        <v>36</v>
      </c>
      <c r="E24" s="80">
        <f>J17</f>
        <v>0.1</v>
      </c>
      <c r="F24" s="12" t="s">
        <v>35</v>
      </c>
      <c r="G24" s="47"/>
      <c r="H24" s="47"/>
      <c r="I24" s="47" t="s">
        <v>34</v>
      </c>
      <c r="J24" s="57">
        <f>C24*E24</f>
        <v>0.8</v>
      </c>
      <c r="K24" s="60" t="s">
        <v>33</v>
      </c>
      <c r="L24" s="61"/>
      <c r="M24" s="62"/>
      <c r="N24" s="47"/>
      <c r="O24" s="47"/>
    </row>
    <row r="25" spans="1:15" x14ac:dyDescent="0.25">
      <c r="A25" s="1"/>
      <c r="B25" s="1"/>
      <c r="C25" s="1"/>
      <c r="D25" s="1"/>
      <c r="E25" s="1"/>
      <c r="F25" s="1"/>
      <c r="G25" s="1"/>
      <c r="H25" s="1"/>
      <c r="I25" s="1"/>
      <c r="J25" s="1"/>
      <c r="K25" s="1"/>
      <c r="L25" s="1"/>
      <c r="M25" s="1"/>
      <c r="N25" s="1"/>
      <c r="O25" s="1"/>
    </row>
    <row r="26" spans="1:15" ht="15.75" thickBot="1" x14ac:dyDescent="0.3">
      <c r="A26" s="1"/>
      <c r="B26" s="1"/>
      <c r="C26" s="1"/>
      <c r="D26" s="1"/>
      <c r="E26" s="1"/>
      <c r="F26" s="1"/>
      <c r="G26" s="1"/>
      <c r="H26" s="1"/>
      <c r="I26" s="1"/>
      <c r="J26" s="1"/>
      <c r="K26" s="1"/>
      <c r="L26" s="1"/>
      <c r="M26" s="1"/>
      <c r="N26" s="1"/>
      <c r="O26" s="1"/>
    </row>
    <row r="27" spans="1:15" ht="16.5" thickTop="1" thickBot="1" x14ac:dyDescent="0.3">
      <c r="A27" s="218" t="s">
        <v>80</v>
      </c>
      <c r="B27" s="219"/>
      <c r="C27" s="219"/>
      <c r="D27" s="220"/>
      <c r="E27" s="218" t="s">
        <v>81</v>
      </c>
      <c r="F27" s="219"/>
      <c r="G27" s="219"/>
      <c r="H27" s="219"/>
      <c r="I27" s="219"/>
      <c r="J27" s="219"/>
      <c r="K27" s="219"/>
      <c r="L27" s="220"/>
      <c r="M27" s="92"/>
      <c r="N27" s="1"/>
      <c r="O27" s="1"/>
    </row>
    <row r="28" spans="1:15" ht="15.75" thickBot="1" x14ac:dyDescent="0.3">
      <c r="A28" s="124" t="s">
        <v>32</v>
      </c>
      <c r="B28" s="208" t="s">
        <v>31</v>
      </c>
      <c r="C28" s="208"/>
      <c r="D28" s="125" t="s">
        <v>30</v>
      </c>
      <c r="E28" s="221" t="s">
        <v>29</v>
      </c>
      <c r="F28" s="222"/>
      <c r="G28" s="223"/>
      <c r="H28" s="126" t="s">
        <v>28</v>
      </c>
      <c r="I28" s="127"/>
      <c r="J28" s="128" t="s">
        <v>27</v>
      </c>
      <c r="K28" s="129" t="s">
        <v>26</v>
      </c>
      <c r="L28" s="127"/>
      <c r="M28" s="92"/>
    </row>
    <row r="29" spans="1:15" x14ac:dyDescent="0.25">
      <c r="A29" s="130"/>
      <c r="B29" s="208" t="s">
        <v>127</v>
      </c>
      <c r="C29" s="208"/>
      <c r="D29" s="131" t="s">
        <v>128</v>
      </c>
      <c r="E29" s="132" t="s">
        <v>24</v>
      </c>
      <c r="F29" s="133"/>
      <c r="G29" s="133"/>
      <c r="H29" s="133" t="s">
        <v>13</v>
      </c>
      <c r="I29" s="133"/>
      <c r="J29" s="133" t="s">
        <v>3</v>
      </c>
      <c r="K29" s="133" t="s">
        <v>2</v>
      </c>
      <c r="L29" s="134"/>
      <c r="M29" s="92"/>
      <c r="N29" s="1"/>
      <c r="O29" s="1"/>
    </row>
    <row r="30" spans="1:15" x14ac:dyDescent="0.25">
      <c r="A30" s="130" t="s">
        <v>25</v>
      </c>
      <c r="B30" s="208">
        <v>1</v>
      </c>
      <c r="C30" s="208"/>
      <c r="D30" s="135">
        <v>0.33</v>
      </c>
      <c r="E30" s="136" t="s">
        <v>21</v>
      </c>
      <c r="F30" s="137"/>
      <c r="G30" s="137"/>
      <c r="H30" s="137" t="s">
        <v>20</v>
      </c>
      <c r="I30" s="137"/>
      <c r="J30" s="137" t="s">
        <v>9</v>
      </c>
      <c r="K30" s="137" t="s">
        <v>8</v>
      </c>
      <c r="L30" s="138"/>
      <c r="M30" s="92"/>
      <c r="N30" s="1"/>
      <c r="O30" s="1"/>
    </row>
    <row r="31" spans="1:15" x14ac:dyDescent="0.25">
      <c r="A31" s="130" t="s">
        <v>23</v>
      </c>
      <c r="B31" s="209" t="s">
        <v>22</v>
      </c>
      <c r="C31" s="209"/>
      <c r="D31" s="135">
        <v>0.375</v>
      </c>
      <c r="E31" s="210" t="s">
        <v>17</v>
      </c>
      <c r="F31" s="182"/>
      <c r="G31" s="173"/>
      <c r="H31" s="137" t="s">
        <v>13</v>
      </c>
      <c r="I31" s="137"/>
      <c r="J31" s="137" t="s">
        <v>3</v>
      </c>
      <c r="K31" s="137" t="s">
        <v>2</v>
      </c>
      <c r="L31" s="138"/>
      <c r="M31" s="92"/>
      <c r="N31" s="1"/>
      <c r="O31" s="1"/>
    </row>
    <row r="32" spans="1:15" x14ac:dyDescent="0.25">
      <c r="A32" s="130" t="s">
        <v>19</v>
      </c>
      <c r="B32" s="195" t="s">
        <v>18</v>
      </c>
      <c r="C32" s="195"/>
      <c r="D32" s="135">
        <v>0.5</v>
      </c>
      <c r="E32" s="136" t="s">
        <v>14</v>
      </c>
      <c r="F32" s="137"/>
      <c r="G32" s="137"/>
      <c r="H32" s="137" t="s">
        <v>13</v>
      </c>
      <c r="I32" s="137"/>
      <c r="J32" s="137" t="s">
        <v>8</v>
      </c>
      <c r="K32" s="137" t="s">
        <v>1</v>
      </c>
      <c r="L32" s="138"/>
      <c r="M32" s="92"/>
      <c r="N32" s="1"/>
      <c r="O32" s="1"/>
    </row>
    <row r="33" spans="1:15" x14ac:dyDescent="0.25">
      <c r="A33" s="130" t="s">
        <v>16</v>
      </c>
      <c r="B33" s="195" t="s">
        <v>15</v>
      </c>
      <c r="C33" s="195"/>
      <c r="D33" s="135">
        <v>0.57499999999999996</v>
      </c>
      <c r="E33" s="136" t="s">
        <v>10</v>
      </c>
      <c r="F33" s="137"/>
      <c r="G33" s="137"/>
      <c r="H33" s="137" t="s">
        <v>9</v>
      </c>
      <c r="I33" s="137"/>
      <c r="J33" s="137" t="s">
        <v>8</v>
      </c>
      <c r="K33" s="137" t="s">
        <v>7</v>
      </c>
      <c r="L33" s="138"/>
      <c r="M33" s="92"/>
      <c r="N33" s="1"/>
      <c r="O33" s="1"/>
    </row>
    <row r="34" spans="1:15" ht="15.75" thickBot="1" x14ac:dyDescent="0.3">
      <c r="A34" s="130" t="s">
        <v>12</v>
      </c>
      <c r="B34" s="195" t="s">
        <v>11</v>
      </c>
      <c r="C34" s="195"/>
      <c r="D34" s="135">
        <v>0.65500000000000003</v>
      </c>
      <c r="E34" s="139" t="s">
        <v>4</v>
      </c>
      <c r="F34" s="140"/>
      <c r="G34" s="140"/>
      <c r="H34" s="140" t="s">
        <v>3</v>
      </c>
      <c r="I34" s="140"/>
      <c r="J34" s="140" t="s">
        <v>2</v>
      </c>
      <c r="K34" s="140" t="s">
        <v>1</v>
      </c>
      <c r="L34" s="141"/>
      <c r="M34" s="92"/>
      <c r="N34" s="1"/>
      <c r="O34" s="1"/>
    </row>
    <row r="35" spans="1:15" ht="16.5" thickTop="1" thickBot="1" x14ac:dyDescent="0.3">
      <c r="A35" s="142" t="s">
        <v>6</v>
      </c>
      <c r="B35" s="196" t="s">
        <v>5</v>
      </c>
      <c r="C35" s="196"/>
      <c r="D35" s="143">
        <v>0.72499999999999998</v>
      </c>
      <c r="E35" s="144"/>
      <c r="F35" s="144"/>
      <c r="G35" s="144"/>
      <c r="H35" s="144"/>
      <c r="I35" s="144"/>
      <c r="J35" s="144"/>
      <c r="K35" s="144"/>
      <c r="L35" s="144"/>
      <c r="M35" s="92"/>
      <c r="N35" s="1"/>
      <c r="O35" s="1"/>
    </row>
    <row r="36" spans="1:15" ht="15.75" thickTop="1" x14ac:dyDescent="0.25">
      <c r="A36" s="145"/>
      <c r="B36" s="146"/>
      <c r="C36" s="146"/>
      <c r="D36" s="147"/>
      <c r="E36" s="144"/>
      <c r="F36" s="144"/>
      <c r="G36" s="144"/>
      <c r="H36" s="144"/>
      <c r="I36" s="144"/>
      <c r="J36" s="144"/>
      <c r="K36" s="144"/>
      <c r="L36" s="144"/>
      <c r="M36" s="92"/>
      <c r="N36" s="1"/>
      <c r="O36" s="1"/>
    </row>
    <row r="37" spans="1:15" x14ac:dyDescent="0.25">
      <c r="A37" s="92" t="s">
        <v>0</v>
      </c>
      <c r="B37" s="92"/>
      <c r="C37" s="92"/>
      <c r="D37" s="92"/>
      <c r="E37" s="92"/>
      <c r="F37" s="92"/>
      <c r="G37" s="92"/>
      <c r="H37" s="92"/>
      <c r="I37" s="92"/>
      <c r="J37" s="92"/>
      <c r="K37" s="92"/>
      <c r="L37" s="92"/>
      <c r="M37" s="92"/>
      <c r="N37" s="1"/>
      <c r="O37" s="1"/>
    </row>
    <row r="38" spans="1:15" x14ac:dyDescent="0.25">
      <c r="A38" s="92" t="s">
        <v>73</v>
      </c>
      <c r="B38" s="92"/>
      <c r="C38" s="92"/>
      <c r="D38" s="92"/>
      <c r="E38" s="92"/>
      <c r="F38" s="92"/>
      <c r="G38" s="92"/>
      <c r="H38" s="92"/>
      <c r="I38" s="92"/>
      <c r="J38" s="92"/>
      <c r="K38" s="92"/>
      <c r="L38" s="92"/>
      <c r="M38" s="92"/>
      <c r="N38" s="1"/>
      <c r="O38" s="1"/>
    </row>
    <row r="39" spans="1:15" x14ac:dyDescent="0.25">
      <c r="A39" s="92" t="s">
        <v>74</v>
      </c>
      <c r="B39" s="92"/>
      <c r="C39" s="92"/>
      <c r="D39" s="92"/>
      <c r="E39" s="92"/>
      <c r="F39" s="92"/>
      <c r="G39" s="92"/>
      <c r="H39" s="92"/>
      <c r="I39" s="92"/>
      <c r="J39" s="92"/>
      <c r="K39" s="92"/>
      <c r="L39" s="92"/>
      <c r="M39" s="92"/>
      <c r="N39" s="1"/>
      <c r="O39" s="1"/>
    </row>
    <row r="40" spans="1:15" x14ac:dyDescent="0.25">
      <c r="A40" s="93" t="s">
        <v>75</v>
      </c>
      <c r="B40" s="92"/>
      <c r="C40" s="92"/>
      <c r="D40" s="92"/>
      <c r="E40" s="92"/>
      <c r="F40" s="92"/>
      <c r="G40" s="92"/>
      <c r="H40" s="92"/>
      <c r="I40" s="92"/>
      <c r="J40" s="92"/>
      <c r="K40" s="92"/>
      <c r="L40" s="92"/>
      <c r="M40" s="92"/>
      <c r="N40" s="1"/>
      <c r="O40" s="1"/>
    </row>
    <row r="41" spans="1:15" x14ac:dyDescent="0.25">
      <c r="A41" s="92" t="s">
        <v>76</v>
      </c>
      <c r="B41" s="92"/>
      <c r="C41" s="92"/>
      <c r="D41" s="92"/>
      <c r="E41" s="92"/>
      <c r="F41" s="92"/>
      <c r="G41" s="92"/>
      <c r="H41" s="92"/>
      <c r="I41" s="92"/>
      <c r="J41" s="92"/>
      <c r="K41" s="92"/>
      <c r="L41" s="92"/>
      <c r="M41" s="92"/>
      <c r="N41" s="1"/>
      <c r="O41" s="1"/>
    </row>
    <row r="42" spans="1:15" x14ac:dyDescent="0.25">
      <c r="A42" s="92" t="s">
        <v>77</v>
      </c>
      <c r="B42" s="92"/>
      <c r="C42" s="92"/>
      <c r="D42" s="92"/>
      <c r="E42" s="92"/>
      <c r="F42" s="92"/>
      <c r="G42" s="92"/>
      <c r="H42" s="92"/>
      <c r="I42" s="92"/>
      <c r="J42" s="92"/>
      <c r="K42" s="92"/>
      <c r="L42" s="92"/>
      <c r="M42" s="92"/>
      <c r="N42" s="1"/>
      <c r="O42" s="1"/>
    </row>
    <row r="43" spans="1:15" x14ac:dyDescent="0.25">
      <c r="A43" s="92" t="s">
        <v>78</v>
      </c>
      <c r="B43" s="92"/>
      <c r="C43" s="92"/>
      <c r="D43" s="92"/>
      <c r="E43" s="92"/>
      <c r="F43" s="92"/>
      <c r="G43" s="92"/>
      <c r="H43" s="92"/>
      <c r="I43" s="92"/>
      <c r="J43" s="92"/>
      <c r="K43" s="92"/>
      <c r="L43" s="92"/>
      <c r="M43" s="92"/>
      <c r="N43" s="1"/>
      <c r="O43" s="1"/>
    </row>
    <row r="44" spans="1:15" x14ac:dyDescent="0.25">
      <c r="A44" s="92" t="s">
        <v>79</v>
      </c>
      <c r="B44" s="92"/>
      <c r="C44" s="92"/>
      <c r="D44" s="92"/>
      <c r="E44" s="92"/>
      <c r="F44" s="92"/>
      <c r="G44" s="92"/>
      <c r="H44" s="92"/>
      <c r="I44" s="92"/>
      <c r="J44" s="92"/>
      <c r="K44" s="92"/>
      <c r="L44" s="92"/>
      <c r="M44" s="92"/>
      <c r="N44" s="1"/>
      <c r="O44" s="1"/>
    </row>
    <row r="45" spans="1:15" ht="15.75" thickBot="1" x14ac:dyDescent="0.3">
      <c r="A45" s="92"/>
      <c r="B45" s="92"/>
      <c r="C45" s="92"/>
      <c r="D45" s="92"/>
      <c r="E45" s="92"/>
      <c r="F45" s="92"/>
      <c r="G45" s="92"/>
      <c r="H45" s="92"/>
      <c r="I45" s="92"/>
      <c r="J45" s="92"/>
      <c r="K45" s="92"/>
      <c r="L45" s="92"/>
      <c r="M45" s="92"/>
      <c r="N45" s="1"/>
      <c r="O45" s="1"/>
    </row>
    <row r="46" spans="1:15" ht="15.75" thickBot="1" x14ac:dyDescent="0.3">
      <c r="A46" s="197" t="s">
        <v>122</v>
      </c>
      <c r="B46" s="198"/>
      <c r="C46" s="198"/>
      <c r="D46" s="199"/>
      <c r="E46" s="148" t="s">
        <v>121</v>
      </c>
      <c r="F46" s="148"/>
      <c r="G46" s="148"/>
      <c r="H46" s="148"/>
      <c r="I46" s="148"/>
      <c r="J46" s="149" t="s">
        <v>124</v>
      </c>
      <c r="K46" s="150"/>
      <c r="L46" s="150"/>
      <c r="M46" s="151"/>
      <c r="N46" s="1"/>
      <c r="O46" s="1"/>
    </row>
    <row r="47" spans="1:15" ht="15.75" thickBot="1" x14ac:dyDescent="0.3">
      <c r="A47" s="200" t="s">
        <v>90</v>
      </c>
      <c r="B47" s="201"/>
      <c r="C47" s="202"/>
      <c r="D47" s="152" t="s">
        <v>91</v>
      </c>
      <c r="E47" s="203" t="s">
        <v>88</v>
      </c>
      <c r="F47" s="203"/>
      <c r="G47" s="204"/>
      <c r="H47" s="153" t="s">
        <v>89</v>
      </c>
      <c r="I47" s="153"/>
      <c r="J47" s="154" t="s">
        <v>108</v>
      </c>
      <c r="K47" s="205" t="s">
        <v>113</v>
      </c>
      <c r="L47" s="206"/>
      <c r="M47" s="207"/>
      <c r="N47" s="1"/>
      <c r="O47" s="1"/>
    </row>
    <row r="48" spans="1:15" x14ac:dyDescent="0.25">
      <c r="A48" s="186" t="s">
        <v>92</v>
      </c>
      <c r="B48" s="187"/>
      <c r="C48" s="187"/>
      <c r="D48" s="155" t="s">
        <v>99</v>
      </c>
      <c r="E48" s="188" t="s">
        <v>82</v>
      </c>
      <c r="F48" s="188"/>
      <c r="G48" s="189"/>
      <c r="H48" s="190">
        <v>2.5000000000000001E-2</v>
      </c>
      <c r="I48" s="191"/>
      <c r="J48" s="156" t="s">
        <v>109</v>
      </c>
      <c r="K48" s="192" t="s">
        <v>114</v>
      </c>
      <c r="L48" s="193"/>
      <c r="M48" s="194"/>
      <c r="N48" s="1"/>
      <c r="O48" s="1"/>
    </row>
    <row r="49" spans="1:15" x14ac:dyDescent="0.25">
      <c r="A49" s="171" t="s">
        <v>93</v>
      </c>
      <c r="B49" s="172"/>
      <c r="C49" s="172"/>
      <c r="D49" s="157" t="s">
        <v>100</v>
      </c>
      <c r="E49" s="182" t="s">
        <v>83</v>
      </c>
      <c r="F49" s="182"/>
      <c r="G49" s="173"/>
      <c r="H49" s="175" t="s">
        <v>107</v>
      </c>
      <c r="I49" s="176"/>
      <c r="J49" s="158" t="s">
        <v>110</v>
      </c>
      <c r="K49" s="183" t="s">
        <v>115</v>
      </c>
      <c r="L49" s="184"/>
      <c r="M49" s="185"/>
      <c r="N49" s="1"/>
      <c r="O49" s="1"/>
    </row>
    <row r="50" spans="1:15" x14ac:dyDescent="0.25">
      <c r="A50" s="171" t="s">
        <v>94</v>
      </c>
      <c r="B50" s="172"/>
      <c r="C50" s="172"/>
      <c r="D50" s="157" t="s">
        <v>101</v>
      </c>
      <c r="E50" s="182" t="s">
        <v>84</v>
      </c>
      <c r="F50" s="182"/>
      <c r="G50" s="173"/>
      <c r="H50" s="175">
        <v>0.03</v>
      </c>
      <c r="I50" s="176"/>
      <c r="J50" s="158" t="s">
        <v>111</v>
      </c>
      <c r="K50" s="183" t="s">
        <v>116</v>
      </c>
      <c r="L50" s="184"/>
      <c r="M50" s="185"/>
      <c r="N50" s="1"/>
      <c r="O50" s="1"/>
    </row>
    <row r="51" spans="1:15" x14ac:dyDescent="0.25">
      <c r="A51" s="171" t="s">
        <v>95</v>
      </c>
      <c r="B51" s="172"/>
      <c r="C51" s="172"/>
      <c r="D51" s="157" t="s">
        <v>102</v>
      </c>
      <c r="E51" s="182" t="s">
        <v>85</v>
      </c>
      <c r="F51" s="182"/>
      <c r="G51" s="173"/>
      <c r="H51" s="175">
        <v>3.5000000000000003E-2</v>
      </c>
      <c r="I51" s="176"/>
      <c r="J51" s="158" t="s">
        <v>112</v>
      </c>
      <c r="K51" s="183" t="s">
        <v>115</v>
      </c>
      <c r="L51" s="184"/>
      <c r="M51" s="185"/>
      <c r="N51" s="1"/>
      <c r="O51" s="1"/>
    </row>
    <row r="52" spans="1:15" ht="15.75" thickBot="1" x14ac:dyDescent="0.3">
      <c r="A52" s="171" t="s">
        <v>98</v>
      </c>
      <c r="B52" s="172"/>
      <c r="C52" s="172"/>
      <c r="D52" s="157" t="s">
        <v>103</v>
      </c>
      <c r="E52" s="173" t="s">
        <v>86</v>
      </c>
      <c r="F52" s="174"/>
      <c r="G52" s="174"/>
      <c r="H52" s="175" t="s">
        <v>87</v>
      </c>
      <c r="I52" s="176"/>
      <c r="J52" s="177" t="s">
        <v>131</v>
      </c>
      <c r="K52" s="178"/>
      <c r="L52" s="178"/>
      <c r="M52" s="179"/>
      <c r="N52" s="1"/>
      <c r="O52" s="1"/>
    </row>
    <row r="53" spans="1:15" x14ac:dyDescent="0.25">
      <c r="A53" s="171" t="s">
        <v>96</v>
      </c>
      <c r="B53" s="172"/>
      <c r="C53" s="172"/>
      <c r="D53" s="159" t="s">
        <v>104</v>
      </c>
      <c r="E53" s="180" t="s">
        <v>106</v>
      </c>
      <c r="F53" s="180"/>
      <c r="G53" s="180"/>
      <c r="H53" s="180"/>
      <c r="I53" s="181"/>
      <c r="J53" s="160"/>
      <c r="K53" s="160"/>
      <c r="L53" s="160"/>
      <c r="M53" s="160"/>
      <c r="N53" s="1"/>
      <c r="O53" s="1"/>
    </row>
    <row r="54" spans="1:15" ht="15.75" thickBot="1" x14ac:dyDescent="0.3">
      <c r="A54" s="167" t="s">
        <v>97</v>
      </c>
      <c r="B54" s="168"/>
      <c r="C54" s="168"/>
      <c r="D54" s="161" t="s">
        <v>105</v>
      </c>
      <c r="E54" s="169" t="s">
        <v>129</v>
      </c>
      <c r="F54" s="169"/>
      <c r="G54" s="169"/>
      <c r="H54" s="169"/>
      <c r="I54" s="170"/>
      <c r="J54" s="162"/>
      <c r="K54" s="162"/>
      <c r="L54" s="162"/>
      <c r="M54" s="162"/>
      <c r="N54" s="1"/>
      <c r="O54" s="1"/>
    </row>
    <row r="55" spans="1:15" ht="15.75" thickBot="1" x14ac:dyDescent="0.3">
      <c r="A55" s="162"/>
      <c r="B55" s="162"/>
      <c r="C55" s="162"/>
      <c r="D55" s="162"/>
      <c r="E55" s="163" t="s">
        <v>130</v>
      </c>
      <c r="F55" s="164"/>
      <c r="G55" s="164"/>
      <c r="H55" s="164"/>
      <c r="I55" s="165"/>
      <c r="J55" s="162"/>
      <c r="K55" s="162"/>
      <c r="L55" s="162"/>
      <c r="M55" s="162"/>
      <c r="N55" s="1"/>
      <c r="O55" s="1"/>
    </row>
    <row r="56" spans="1:15" x14ac:dyDescent="0.25">
      <c r="A56" s="162"/>
      <c r="B56" s="162"/>
      <c r="C56" s="162"/>
      <c r="D56" s="162"/>
      <c r="E56" s="162"/>
      <c r="F56" s="162"/>
      <c r="G56" s="162"/>
      <c r="H56" s="162"/>
      <c r="I56" s="162"/>
      <c r="J56" s="162"/>
      <c r="K56" s="162"/>
      <c r="L56" s="162"/>
      <c r="M56" s="162"/>
      <c r="N56" s="1"/>
      <c r="O56" s="1"/>
    </row>
    <row r="57" spans="1:15" x14ac:dyDescent="0.25">
      <c r="A57" s="162"/>
      <c r="B57" s="162"/>
      <c r="C57" s="162"/>
      <c r="D57" s="162"/>
      <c r="E57" s="162"/>
      <c r="F57" s="162"/>
      <c r="G57" s="162"/>
      <c r="H57" s="162"/>
      <c r="I57" s="162"/>
      <c r="J57" s="162"/>
      <c r="K57" s="162"/>
      <c r="L57" s="162"/>
      <c r="M57" s="162"/>
      <c r="N57" s="1"/>
      <c r="O57" s="1"/>
    </row>
  </sheetData>
  <sheetProtection sheet="1" objects="1" scenarios="1" selectLockedCells="1"/>
  <mergeCells count="51">
    <mergeCell ref="B28:C28"/>
    <mergeCell ref="E28:G28"/>
    <mergeCell ref="B1:D1"/>
    <mergeCell ref="F1:K1"/>
    <mergeCell ref="H6:H7"/>
    <mergeCell ref="I6:I7"/>
    <mergeCell ref="J6:L7"/>
    <mergeCell ref="H13:H14"/>
    <mergeCell ref="I13:I14"/>
    <mergeCell ref="J13:L14"/>
    <mergeCell ref="I20:I21"/>
    <mergeCell ref="J20:J21"/>
    <mergeCell ref="K20:M21"/>
    <mergeCell ref="A27:D27"/>
    <mergeCell ref="E27:L27"/>
    <mergeCell ref="K47:M47"/>
    <mergeCell ref="B29:C29"/>
    <mergeCell ref="B30:C30"/>
    <mergeCell ref="B31:C31"/>
    <mergeCell ref="E31:G31"/>
    <mergeCell ref="B32:C32"/>
    <mergeCell ref="B33:C33"/>
    <mergeCell ref="B34:C34"/>
    <mergeCell ref="B35:C35"/>
    <mergeCell ref="A46:D46"/>
    <mergeCell ref="A47:C47"/>
    <mergeCell ref="E47:G47"/>
    <mergeCell ref="A48:C48"/>
    <mergeCell ref="E48:G48"/>
    <mergeCell ref="H48:I48"/>
    <mergeCell ref="K48:M48"/>
    <mergeCell ref="A49:C49"/>
    <mergeCell ref="E49:G49"/>
    <mergeCell ref="H49:I49"/>
    <mergeCell ref="K49:M49"/>
    <mergeCell ref="J52:M52"/>
    <mergeCell ref="A53:C53"/>
    <mergeCell ref="E53:I53"/>
    <mergeCell ref="A50:C50"/>
    <mergeCell ref="E50:G50"/>
    <mergeCell ref="H50:I50"/>
    <mergeCell ref="K50:M50"/>
    <mergeCell ref="A51:C51"/>
    <mergeCell ref="E51:G51"/>
    <mergeCell ref="H51:I51"/>
    <mergeCell ref="K51:M51"/>
    <mergeCell ref="A54:C54"/>
    <mergeCell ref="E54:I54"/>
    <mergeCell ref="A52:C52"/>
    <mergeCell ref="E52:G52"/>
    <mergeCell ref="H52:I52"/>
  </mergeCells>
  <pageMargins left="0.7" right="0.7" top="0.75" bottom="0.75" header="0.3" footer="0.3"/>
  <pageSetup scale="61" orientation="portrait" r:id="rId1"/>
  <headerFooter>
    <oddHeader>&amp;C&amp;"-,Bold"&amp;18Grazing Paddock Sizing Worksheet
&amp;"-,Regular"&amp;14(Fill in the green boxes using the tables below. Yellow boxes will automatically equate)</oddHeader>
    <oddFooter>&amp;CSource: Pasture Management Guide for Livestock Producers, Pm 1713, Iowa State University Extension, 1988.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worksheet</vt:lpstr>
      <vt:lpstr>Example</vt:lpstr>
      <vt:lpstr>Blank</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Warren</dc:creator>
  <cp:lastModifiedBy>Nicole Warren</cp:lastModifiedBy>
  <dcterms:created xsi:type="dcterms:W3CDTF">2020-06-26T02:03:27Z</dcterms:created>
  <dcterms:modified xsi:type="dcterms:W3CDTF">2020-06-29T19:49:03Z</dcterms:modified>
</cp:coreProperties>
</file>